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УП РЭС\2 АНАЛИЗ ОТЧЕТЫ\РАСКРЫТИЕ ИНФ НА САЙТ\2024\О качестве услуг по тех прис\"/>
    </mc:Choice>
  </mc:AlternateContent>
  <bookViews>
    <workbookView xWindow="0" yWindow="0" windowWidth="28800" windowHeight="12435" tabRatio="500"/>
  </bookViews>
  <sheets>
    <sheet name="Пункт 3.4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15" i="1" l="1"/>
  <c r="AM14" i="1"/>
  <c r="AM9" i="1"/>
  <c r="AM8" i="1"/>
  <c r="K14" i="1"/>
  <c r="AO15" i="1"/>
  <c r="AN15" i="1"/>
  <c r="AO8" i="1"/>
  <c r="AN8" i="1"/>
  <c r="AM10" i="1"/>
  <c r="AM11" i="1"/>
  <c r="AM12" i="1"/>
  <c r="AM16" i="1"/>
  <c r="AM17" i="1"/>
  <c r="AM18" i="1"/>
  <c r="K8" i="1"/>
  <c r="AI8" i="1" l="1"/>
  <c r="AI9" i="1"/>
  <c r="AI10" i="1"/>
  <c r="AI11" i="1"/>
  <c r="AI12" i="1"/>
  <c r="AI13" i="1"/>
  <c r="AI14" i="1"/>
  <c r="AI15" i="1"/>
  <c r="AI16" i="1"/>
  <c r="AI17" i="1"/>
  <c r="AI18" i="1"/>
  <c r="AI19" i="1"/>
  <c r="AA14" i="1"/>
  <c r="AA9" i="1"/>
  <c r="AA10" i="1"/>
  <c r="AA11" i="1"/>
  <c r="AA12" i="1"/>
  <c r="AA13" i="1"/>
  <c r="AA15" i="1"/>
  <c r="AA16" i="1"/>
  <c r="AA17" i="1"/>
  <c r="AA18" i="1"/>
  <c r="AA19" i="1"/>
  <c r="AA8" i="1"/>
  <c r="S19" i="1"/>
  <c r="S9" i="1"/>
  <c r="S10" i="1"/>
  <c r="S11" i="1"/>
  <c r="S12" i="1"/>
  <c r="S13" i="1"/>
  <c r="S14" i="1"/>
  <c r="S15" i="1"/>
  <c r="S16" i="1"/>
  <c r="S17" i="1"/>
  <c r="S18" i="1"/>
  <c r="S8" i="1"/>
  <c r="K13" i="1"/>
  <c r="K9" i="1"/>
  <c r="K10" i="1"/>
  <c r="K11" i="1"/>
  <c r="K12" i="1"/>
  <c r="K15" i="1"/>
  <c r="K16" i="1"/>
  <c r="K17" i="1"/>
  <c r="K18" i="1"/>
  <c r="K19" i="1"/>
  <c r="N6" i="1"/>
  <c r="V6" i="1" s="1"/>
  <c r="AD6" i="1" s="1"/>
  <c r="AL19" i="1"/>
  <c r="AL18" i="1"/>
  <c r="AL17" i="1"/>
  <c r="AL16" i="1"/>
  <c r="AL15" i="1"/>
  <c r="AL14" i="1"/>
  <c r="AL13" i="1"/>
  <c r="AL12" i="1"/>
  <c r="AL11" i="1"/>
  <c r="AL10" i="1"/>
  <c r="AL9" i="1"/>
  <c r="AL8" i="1"/>
</calcChain>
</file>

<file path=xl/sharedStrings.xml><?xml version="1.0" encoding="utf-8"?>
<sst xmlns="http://schemas.openxmlformats.org/spreadsheetml/2006/main" count="31" uniqueCount="26">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</sst>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 wrapText="1"/>
    </xf>
    <xf numFmtId="9" fontId="2" fillId="2" borderId="7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0" fillId="2" borderId="0" xfId="0" applyNumberFormat="1" applyFill="1"/>
    <xf numFmtId="0" fontId="5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9" fontId="2" fillId="2" borderId="6" xfId="0" applyNumberFormat="1" applyFont="1" applyFill="1" applyBorder="1" applyAlignment="1">
      <alignment horizontal="right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3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O19"/>
  <sheetViews>
    <sheetView tabSelected="1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R9" sqref="AR9"/>
    </sheetView>
  </sheetViews>
  <sheetFormatPr defaultColWidth="9.140625" defaultRowHeight="15" outlineLevelCol="1" x14ac:dyDescent="0.25"/>
  <cols>
    <col min="1" max="1" width="11.140625" style="1" hidden="1" customWidth="1" outlineLevel="1"/>
    <col min="2" max="2" width="3.5703125" style="1" customWidth="1" collapsed="1"/>
    <col min="3" max="3" width="43.5703125" style="1" customWidth="1"/>
    <col min="4" max="4" width="7.5703125" style="1" customWidth="1"/>
    <col min="5" max="10" width="7.42578125" style="1" customWidth="1"/>
    <col min="11" max="11" width="11" style="1" customWidth="1"/>
    <col min="12" max="12" width="7.5703125" style="1" customWidth="1"/>
    <col min="13" max="18" width="8" style="1" customWidth="1"/>
    <col min="19" max="19" width="12.28515625" style="1" customWidth="1"/>
    <col min="20" max="20" width="8" style="1" customWidth="1"/>
    <col min="21" max="26" width="7.5703125" style="1" customWidth="1"/>
    <col min="27" max="27" width="11.5703125" style="1" customWidth="1"/>
    <col min="28" max="34" width="8" style="1" customWidth="1"/>
    <col min="35" max="35" width="9.28515625" style="1" customWidth="1"/>
    <col min="36" max="37" width="7.7109375" style="1" customWidth="1"/>
    <col min="38" max="38" width="12.140625" style="1" customWidth="1"/>
    <col min="39" max="39" width="11.28515625" style="1" customWidth="1"/>
    <col min="40" max="1041" width="20.28515625" style="1" customWidth="1"/>
    <col min="1042" max="16384" width="9.140625" style="1"/>
  </cols>
  <sheetData>
    <row r="2" spans="2:41" ht="21.75" customHeight="1" x14ac:dyDescent="0.25">
      <c r="B2" s="23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4" spans="2:41" ht="33" customHeight="1" thickBot="1" x14ac:dyDescent="0.3">
      <c r="B4" s="24" t="s">
        <v>0</v>
      </c>
      <c r="C4" s="25" t="s">
        <v>1</v>
      </c>
      <c r="D4" s="26" t="s">
        <v>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7" t="s">
        <v>3</v>
      </c>
    </row>
    <row r="5" spans="2:41" ht="15" customHeight="1" thickBot="1" x14ac:dyDescent="0.3">
      <c r="B5" s="24"/>
      <c r="C5" s="25"/>
      <c r="D5" s="27" t="s">
        <v>4</v>
      </c>
      <c r="E5" s="27"/>
      <c r="F5" s="27"/>
      <c r="G5" s="27"/>
      <c r="H5" s="27"/>
      <c r="I5" s="27"/>
      <c r="J5" s="27"/>
      <c r="K5" s="27"/>
      <c r="L5" s="27" t="s">
        <v>5</v>
      </c>
      <c r="M5" s="27"/>
      <c r="N5" s="27"/>
      <c r="O5" s="27"/>
      <c r="P5" s="27"/>
      <c r="Q5" s="27"/>
      <c r="R5" s="27"/>
      <c r="S5" s="27"/>
      <c r="T5" s="27" t="s">
        <v>6</v>
      </c>
      <c r="U5" s="27"/>
      <c r="V5" s="27"/>
      <c r="W5" s="27"/>
      <c r="X5" s="27"/>
      <c r="Y5" s="27"/>
      <c r="Z5" s="27"/>
      <c r="AA5" s="27"/>
      <c r="AB5" s="27" t="s">
        <v>7</v>
      </c>
      <c r="AC5" s="27"/>
      <c r="AD5" s="27"/>
      <c r="AE5" s="27"/>
      <c r="AF5" s="27"/>
      <c r="AG5" s="27"/>
      <c r="AH5" s="27"/>
      <c r="AI5" s="27"/>
      <c r="AJ5" s="27" t="s">
        <v>8</v>
      </c>
      <c r="AK5" s="27"/>
      <c r="AL5" s="27"/>
      <c r="AM5" s="27"/>
    </row>
    <row r="6" spans="2:41" ht="65.25" customHeight="1" x14ac:dyDescent="0.25">
      <c r="B6" s="24"/>
      <c r="C6" s="25"/>
      <c r="D6" s="2">
        <v>2018</v>
      </c>
      <c r="E6" s="3">
        <v>2019</v>
      </c>
      <c r="F6" s="8">
        <v>2020</v>
      </c>
      <c r="G6" s="8">
        <v>2021</v>
      </c>
      <c r="H6" s="8">
        <v>2022</v>
      </c>
      <c r="I6" s="8">
        <v>2023</v>
      </c>
      <c r="J6" s="8">
        <v>2024</v>
      </c>
      <c r="K6" s="4" t="s">
        <v>9</v>
      </c>
      <c r="L6" s="2">
        <v>2018</v>
      </c>
      <c r="M6" s="3">
        <v>2019</v>
      </c>
      <c r="N6" s="8">
        <f>F6</f>
        <v>2020</v>
      </c>
      <c r="O6" s="8">
        <v>2021</v>
      </c>
      <c r="P6" s="8">
        <v>2022</v>
      </c>
      <c r="Q6" s="8">
        <v>2023</v>
      </c>
      <c r="R6" s="8">
        <v>2024</v>
      </c>
      <c r="S6" s="4" t="s">
        <v>9</v>
      </c>
      <c r="T6" s="2">
        <v>2018</v>
      </c>
      <c r="U6" s="3">
        <v>2019</v>
      </c>
      <c r="V6" s="8">
        <f>N6</f>
        <v>2020</v>
      </c>
      <c r="W6" s="8">
        <v>2021</v>
      </c>
      <c r="X6" s="8">
        <v>2022</v>
      </c>
      <c r="Y6" s="8">
        <v>2023</v>
      </c>
      <c r="Z6" s="8">
        <v>2024</v>
      </c>
      <c r="AA6" s="4" t="s">
        <v>9</v>
      </c>
      <c r="AB6" s="2">
        <v>2018</v>
      </c>
      <c r="AC6" s="3">
        <v>2019</v>
      </c>
      <c r="AD6" s="8">
        <f>V6</f>
        <v>2020</v>
      </c>
      <c r="AE6" s="8">
        <v>2021</v>
      </c>
      <c r="AF6" s="8">
        <v>2022</v>
      </c>
      <c r="AG6" s="8">
        <v>2023</v>
      </c>
      <c r="AH6" s="8">
        <v>2024</v>
      </c>
      <c r="AI6" s="4" t="s">
        <v>9</v>
      </c>
      <c r="AJ6" s="2">
        <v>2018</v>
      </c>
      <c r="AK6" s="3">
        <v>2019</v>
      </c>
      <c r="AL6" s="4" t="s">
        <v>9</v>
      </c>
      <c r="AM6" s="27"/>
      <c r="AN6" s="1">
        <v>2021</v>
      </c>
      <c r="AO6" s="1">
        <v>2020</v>
      </c>
    </row>
    <row r="7" spans="2:41" x14ac:dyDescent="0.25">
      <c r="B7" s="5">
        <v>1</v>
      </c>
      <c r="C7" s="6">
        <v>2</v>
      </c>
      <c r="D7" s="5">
        <v>3</v>
      </c>
      <c r="E7" s="7">
        <v>4</v>
      </c>
      <c r="F7" s="9"/>
      <c r="G7" s="9"/>
      <c r="H7" s="9"/>
      <c r="I7" s="9"/>
      <c r="J7" s="9"/>
      <c r="K7" s="6">
        <v>5</v>
      </c>
      <c r="L7" s="5">
        <v>6</v>
      </c>
      <c r="M7" s="7">
        <v>7</v>
      </c>
      <c r="N7" s="9"/>
      <c r="O7" s="9"/>
      <c r="P7" s="9"/>
      <c r="Q7" s="9"/>
      <c r="R7" s="9"/>
      <c r="S7" s="6">
        <v>8</v>
      </c>
      <c r="T7" s="5">
        <v>9</v>
      </c>
      <c r="U7" s="7">
        <v>10</v>
      </c>
      <c r="V7" s="9"/>
      <c r="W7" s="9"/>
      <c r="X7" s="9"/>
      <c r="Y7" s="9"/>
      <c r="Z7" s="9"/>
      <c r="AA7" s="6">
        <v>11</v>
      </c>
      <c r="AB7" s="5">
        <v>12</v>
      </c>
      <c r="AC7" s="7">
        <v>13</v>
      </c>
      <c r="AD7" s="9"/>
      <c r="AE7" s="9"/>
      <c r="AF7" s="9"/>
      <c r="AG7" s="9"/>
      <c r="AH7" s="9"/>
      <c r="AI7" s="6">
        <v>14</v>
      </c>
      <c r="AJ7" s="5">
        <v>15</v>
      </c>
      <c r="AK7" s="7">
        <v>16</v>
      </c>
      <c r="AL7" s="6">
        <v>17</v>
      </c>
      <c r="AM7" s="10">
        <v>18</v>
      </c>
    </row>
    <row r="8" spans="2:41" ht="56.25" x14ac:dyDescent="0.25">
      <c r="B8" s="2">
        <v>1</v>
      </c>
      <c r="C8" s="28" t="s">
        <v>10</v>
      </c>
      <c r="D8" s="11">
        <v>369</v>
      </c>
      <c r="E8" s="11">
        <v>266</v>
      </c>
      <c r="F8" s="12">
        <v>265</v>
      </c>
      <c r="G8" s="12">
        <v>293</v>
      </c>
      <c r="H8" s="12">
        <v>331</v>
      </c>
      <c r="I8" s="12">
        <v>321</v>
      </c>
      <c r="J8" s="12">
        <v>396</v>
      </c>
      <c r="K8" s="13">
        <f>IFERROR(F8/E8,"-")</f>
        <v>0.99624060150375937</v>
      </c>
      <c r="L8" s="11">
        <v>44</v>
      </c>
      <c r="M8" s="11">
        <v>42</v>
      </c>
      <c r="N8" s="12">
        <v>26</v>
      </c>
      <c r="O8" s="12">
        <v>54</v>
      </c>
      <c r="P8" s="12">
        <v>85</v>
      </c>
      <c r="Q8" s="12">
        <v>119</v>
      </c>
      <c r="R8" s="12">
        <v>99</v>
      </c>
      <c r="S8" s="13">
        <f>IFERROR(N8/M8,"-")</f>
        <v>0.61904761904761907</v>
      </c>
      <c r="T8" s="11">
        <v>2</v>
      </c>
      <c r="U8" s="11">
        <v>3</v>
      </c>
      <c r="V8" s="12">
        <v>4</v>
      </c>
      <c r="W8" s="12">
        <v>5</v>
      </c>
      <c r="X8" s="12">
        <v>7</v>
      </c>
      <c r="Y8" s="12">
        <v>5</v>
      </c>
      <c r="Z8" s="12">
        <v>8</v>
      </c>
      <c r="AA8" s="13">
        <f>IFERROR(V8/U8,"-")</f>
        <v>1.3333333333333333</v>
      </c>
      <c r="AB8" s="11">
        <v>0</v>
      </c>
      <c r="AC8" s="11">
        <v>0</v>
      </c>
      <c r="AD8" s="12">
        <v>4</v>
      </c>
      <c r="AE8" s="12">
        <v>0</v>
      </c>
      <c r="AF8" s="12">
        <v>0</v>
      </c>
      <c r="AG8" s="12">
        <v>0</v>
      </c>
      <c r="AH8" s="12">
        <v>2</v>
      </c>
      <c r="AI8" s="13" t="str">
        <f>IFERROR(AD8/AC8,"-")</f>
        <v>-</v>
      </c>
      <c r="AJ8" s="11">
        <v>0</v>
      </c>
      <c r="AK8" s="11">
        <v>0</v>
      </c>
      <c r="AL8" s="13" t="str">
        <f t="shared" ref="AL8:AL19" si="0">IFERROR(AK8/AJ8,"-")</f>
        <v>-</v>
      </c>
      <c r="AM8" s="14">
        <f>J8+R8+Z8+AH8</f>
        <v>505</v>
      </c>
      <c r="AN8" s="15">
        <f>G8+O8+W8+AE8</f>
        <v>352</v>
      </c>
      <c r="AO8" s="15">
        <f>F8+N8+V8+AD8</f>
        <v>299</v>
      </c>
    </row>
    <row r="9" spans="2:41" ht="112.5" x14ac:dyDescent="0.25">
      <c r="B9" s="2">
        <v>2</v>
      </c>
      <c r="C9" s="16" t="s">
        <v>11</v>
      </c>
      <c r="D9" s="11">
        <v>352</v>
      </c>
      <c r="E9" s="11">
        <v>258</v>
      </c>
      <c r="F9" s="12">
        <v>245</v>
      </c>
      <c r="G9" s="12">
        <v>259</v>
      </c>
      <c r="H9" s="12">
        <v>291</v>
      </c>
      <c r="I9" s="12">
        <v>294</v>
      </c>
      <c r="J9" s="12">
        <v>334</v>
      </c>
      <c r="K9" s="13">
        <f t="shared" ref="K9:K19" si="1">IFERROR(F9/E9,"-")</f>
        <v>0.94961240310077522</v>
      </c>
      <c r="L9" s="11">
        <v>44</v>
      </c>
      <c r="M9" s="11">
        <v>37</v>
      </c>
      <c r="N9" s="12">
        <v>22</v>
      </c>
      <c r="O9" s="12">
        <v>44</v>
      </c>
      <c r="P9" s="12">
        <v>76</v>
      </c>
      <c r="Q9" s="12">
        <v>106</v>
      </c>
      <c r="R9" s="12">
        <v>93</v>
      </c>
      <c r="S9" s="13">
        <f t="shared" ref="S9:S18" si="2">IFERROR(N9/M9,"-")</f>
        <v>0.59459459459459463</v>
      </c>
      <c r="T9" s="11">
        <v>2</v>
      </c>
      <c r="U9" s="11">
        <v>3</v>
      </c>
      <c r="V9" s="12">
        <v>3</v>
      </c>
      <c r="W9" s="12">
        <v>3</v>
      </c>
      <c r="X9" s="12">
        <v>4</v>
      </c>
      <c r="Y9" s="12">
        <v>3</v>
      </c>
      <c r="Z9" s="12">
        <v>5</v>
      </c>
      <c r="AA9" s="13">
        <f t="shared" ref="AA9:AA19" si="3">IFERROR(V9/U9,"-")</f>
        <v>1</v>
      </c>
      <c r="AB9" s="11">
        <v>0</v>
      </c>
      <c r="AC9" s="11">
        <v>0</v>
      </c>
      <c r="AD9" s="12">
        <v>2</v>
      </c>
      <c r="AE9" s="12">
        <v>0</v>
      </c>
      <c r="AF9" s="12">
        <v>0</v>
      </c>
      <c r="AG9" s="12">
        <v>0</v>
      </c>
      <c r="AH9" s="12">
        <v>0</v>
      </c>
      <c r="AI9" s="13" t="str">
        <f t="shared" ref="AI9:AI19" si="4">IFERROR(AD9/AC9,"-")</f>
        <v>-</v>
      </c>
      <c r="AJ9" s="11">
        <v>0</v>
      </c>
      <c r="AK9" s="11">
        <v>0</v>
      </c>
      <c r="AL9" s="13" t="str">
        <f t="shared" si="0"/>
        <v>-</v>
      </c>
      <c r="AM9" s="14">
        <f>J9+R9+Z9+AH9</f>
        <v>432</v>
      </c>
    </row>
    <row r="10" spans="2:41" ht="187.5" x14ac:dyDescent="0.25">
      <c r="B10" s="2">
        <v>3</v>
      </c>
      <c r="C10" s="16" t="s">
        <v>12</v>
      </c>
      <c r="D10" s="11">
        <v>0</v>
      </c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 t="str">
        <f t="shared" si="1"/>
        <v>-</v>
      </c>
      <c r="L10" s="11">
        <v>0</v>
      </c>
      <c r="M10" s="11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3" t="str">
        <f t="shared" si="2"/>
        <v>-</v>
      </c>
      <c r="T10" s="11">
        <v>0</v>
      </c>
      <c r="U10" s="11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3" t="str">
        <f t="shared" si="3"/>
        <v>-</v>
      </c>
      <c r="AB10" s="11">
        <v>0</v>
      </c>
      <c r="AC10" s="11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3" t="str">
        <f t="shared" si="4"/>
        <v>-</v>
      </c>
      <c r="AJ10" s="11">
        <v>0</v>
      </c>
      <c r="AK10" s="11">
        <v>0</v>
      </c>
      <c r="AL10" s="13" t="str">
        <f t="shared" si="0"/>
        <v>-</v>
      </c>
      <c r="AM10" s="14">
        <f t="shared" ref="AM10:AM18" si="5">G10+O10+W10+AE10</f>
        <v>0</v>
      </c>
    </row>
    <row r="11" spans="2:41" ht="18.75" x14ac:dyDescent="0.25">
      <c r="B11" s="29" t="s">
        <v>13</v>
      </c>
      <c r="C11" s="30" t="s">
        <v>14</v>
      </c>
      <c r="D11" s="11">
        <v>0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/>
      <c r="K11" s="13" t="str">
        <f t="shared" si="1"/>
        <v>-</v>
      </c>
      <c r="L11" s="11">
        <v>0</v>
      </c>
      <c r="M11" s="11">
        <v>0</v>
      </c>
      <c r="N11" s="12">
        <v>0</v>
      </c>
      <c r="O11" s="12">
        <v>0</v>
      </c>
      <c r="P11" s="12">
        <v>0</v>
      </c>
      <c r="Q11" s="12">
        <v>0</v>
      </c>
      <c r="R11" s="12"/>
      <c r="S11" s="13" t="str">
        <f t="shared" si="2"/>
        <v>-</v>
      </c>
      <c r="T11" s="11">
        <v>0</v>
      </c>
      <c r="U11" s="11">
        <v>0</v>
      </c>
      <c r="V11" s="12">
        <v>0</v>
      </c>
      <c r="W11" s="12">
        <v>0</v>
      </c>
      <c r="X11" s="12">
        <v>0</v>
      </c>
      <c r="Y11" s="12">
        <v>0</v>
      </c>
      <c r="Z11" s="12"/>
      <c r="AA11" s="13" t="str">
        <f t="shared" si="3"/>
        <v>-</v>
      </c>
      <c r="AB11" s="11">
        <v>0</v>
      </c>
      <c r="AC11" s="11">
        <v>0</v>
      </c>
      <c r="AD11" s="12">
        <v>0</v>
      </c>
      <c r="AE11" s="12">
        <v>0</v>
      </c>
      <c r="AF11" s="12">
        <v>0</v>
      </c>
      <c r="AG11" s="12">
        <v>0</v>
      </c>
      <c r="AH11" s="12"/>
      <c r="AI11" s="13" t="str">
        <f t="shared" si="4"/>
        <v>-</v>
      </c>
      <c r="AJ11" s="11">
        <v>0</v>
      </c>
      <c r="AK11" s="11">
        <v>0</v>
      </c>
      <c r="AL11" s="13" t="str">
        <f t="shared" si="0"/>
        <v>-</v>
      </c>
      <c r="AM11" s="14">
        <f t="shared" si="5"/>
        <v>0</v>
      </c>
    </row>
    <row r="12" spans="2:41" ht="18.75" x14ac:dyDescent="0.25">
      <c r="B12" s="29" t="s">
        <v>15</v>
      </c>
      <c r="C12" s="30" t="s">
        <v>16</v>
      </c>
      <c r="D12" s="11">
        <v>0</v>
      </c>
      <c r="E12" s="11">
        <v>0</v>
      </c>
      <c r="F12" s="12">
        <v>0</v>
      </c>
      <c r="G12" s="12">
        <v>0</v>
      </c>
      <c r="H12" s="12">
        <v>0</v>
      </c>
      <c r="I12" s="12">
        <v>0</v>
      </c>
      <c r="J12" s="12"/>
      <c r="K12" s="13" t="str">
        <f t="shared" si="1"/>
        <v>-</v>
      </c>
      <c r="L12" s="11">
        <v>0</v>
      </c>
      <c r="M12" s="11">
        <v>0</v>
      </c>
      <c r="N12" s="12">
        <v>0</v>
      </c>
      <c r="O12" s="12">
        <v>0</v>
      </c>
      <c r="P12" s="12">
        <v>0</v>
      </c>
      <c r="Q12" s="12">
        <v>0</v>
      </c>
      <c r="R12" s="12"/>
      <c r="S12" s="13" t="str">
        <f t="shared" si="2"/>
        <v>-</v>
      </c>
      <c r="T12" s="11">
        <v>0</v>
      </c>
      <c r="U12" s="11">
        <v>0</v>
      </c>
      <c r="V12" s="12">
        <v>0</v>
      </c>
      <c r="W12" s="12">
        <v>0</v>
      </c>
      <c r="X12" s="12">
        <v>0</v>
      </c>
      <c r="Y12" s="12">
        <v>0</v>
      </c>
      <c r="Z12" s="12"/>
      <c r="AA12" s="13" t="str">
        <f t="shared" si="3"/>
        <v>-</v>
      </c>
      <c r="AB12" s="11">
        <v>0</v>
      </c>
      <c r="AC12" s="11">
        <v>0</v>
      </c>
      <c r="AD12" s="12">
        <v>0</v>
      </c>
      <c r="AE12" s="12">
        <v>0</v>
      </c>
      <c r="AF12" s="12">
        <v>0</v>
      </c>
      <c r="AG12" s="12">
        <v>0</v>
      </c>
      <c r="AH12" s="12"/>
      <c r="AI12" s="13" t="str">
        <f t="shared" si="4"/>
        <v>-</v>
      </c>
      <c r="AJ12" s="11">
        <v>0</v>
      </c>
      <c r="AK12" s="11">
        <v>0</v>
      </c>
      <c r="AL12" s="13" t="str">
        <f t="shared" si="0"/>
        <v>-</v>
      </c>
      <c r="AM12" s="14">
        <f t="shared" si="5"/>
        <v>0</v>
      </c>
    </row>
    <row r="13" spans="2:41" ht="93.75" x14ac:dyDescent="0.25">
      <c r="B13" s="2">
        <v>4</v>
      </c>
      <c r="C13" s="16" t="s">
        <v>17</v>
      </c>
      <c r="D13" s="11">
        <v>3</v>
      </c>
      <c r="E13" s="11">
        <v>3</v>
      </c>
      <c r="F13" s="12">
        <v>4</v>
      </c>
      <c r="G13" s="12">
        <v>3</v>
      </c>
      <c r="H13" s="12">
        <v>5</v>
      </c>
      <c r="I13" s="12">
        <v>4.4000000000000004</v>
      </c>
      <c r="J13" s="12">
        <v>7</v>
      </c>
      <c r="K13" s="13">
        <f>IFERROR(F13/E13,"-")</f>
        <v>1.3333333333333333</v>
      </c>
      <c r="L13" s="11">
        <v>4</v>
      </c>
      <c r="M13" s="11">
        <v>2</v>
      </c>
      <c r="N13" s="12">
        <v>6</v>
      </c>
      <c r="O13" s="12">
        <v>6</v>
      </c>
      <c r="P13" s="12">
        <v>5</v>
      </c>
      <c r="Q13" s="12">
        <v>7</v>
      </c>
      <c r="R13" s="12">
        <v>7</v>
      </c>
      <c r="S13" s="13">
        <f t="shared" si="2"/>
        <v>3</v>
      </c>
      <c r="T13" s="11">
        <v>6</v>
      </c>
      <c r="U13" s="11">
        <v>4</v>
      </c>
      <c r="V13" s="12">
        <v>2</v>
      </c>
      <c r="W13" s="12">
        <v>1</v>
      </c>
      <c r="X13" s="12">
        <v>16</v>
      </c>
      <c r="Y13" s="12">
        <v>14</v>
      </c>
      <c r="Z13" s="12">
        <v>9</v>
      </c>
      <c r="AA13" s="13">
        <f t="shared" si="3"/>
        <v>0.5</v>
      </c>
      <c r="AB13" s="11">
        <v>0</v>
      </c>
      <c r="AC13" s="11">
        <v>0</v>
      </c>
      <c r="AD13" s="12">
        <v>1</v>
      </c>
      <c r="AE13" s="12">
        <v>0</v>
      </c>
      <c r="AF13" s="12">
        <v>0</v>
      </c>
      <c r="AG13" s="12">
        <v>0</v>
      </c>
      <c r="AH13" s="12">
        <v>0</v>
      </c>
      <c r="AI13" s="13" t="str">
        <f t="shared" si="4"/>
        <v>-</v>
      </c>
      <c r="AJ13" s="11">
        <v>0</v>
      </c>
      <c r="AK13" s="11">
        <v>0</v>
      </c>
      <c r="AL13" s="13" t="str">
        <f t="shared" si="0"/>
        <v>-</v>
      </c>
      <c r="AM13" s="14">
        <v>4</v>
      </c>
    </row>
    <row r="14" spans="2:41" ht="75" x14ac:dyDescent="0.25">
      <c r="B14" s="2">
        <v>5</v>
      </c>
      <c r="C14" s="16" t="s">
        <v>18</v>
      </c>
      <c r="D14" s="11">
        <v>334</v>
      </c>
      <c r="E14" s="11">
        <v>244</v>
      </c>
      <c r="F14" s="12">
        <v>228</v>
      </c>
      <c r="G14" s="12">
        <v>240</v>
      </c>
      <c r="H14" s="12">
        <v>241</v>
      </c>
      <c r="I14" s="12">
        <v>257</v>
      </c>
      <c r="J14" s="12"/>
      <c r="K14" s="13">
        <f>IFERROR(F14/E14,"-")</f>
        <v>0.93442622950819676</v>
      </c>
      <c r="L14" s="11">
        <v>33</v>
      </c>
      <c r="M14" s="11">
        <v>35</v>
      </c>
      <c r="N14" s="12">
        <v>18</v>
      </c>
      <c r="O14" s="12">
        <v>38</v>
      </c>
      <c r="P14" s="12">
        <v>63</v>
      </c>
      <c r="Q14" s="12">
        <v>86</v>
      </c>
      <c r="R14" s="12"/>
      <c r="S14" s="13">
        <f t="shared" si="2"/>
        <v>0.51428571428571423</v>
      </c>
      <c r="T14" s="11">
        <v>0</v>
      </c>
      <c r="U14" s="11">
        <v>2</v>
      </c>
      <c r="V14" s="12">
        <v>3</v>
      </c>
      <c r="W14" s="12">
        <v>2</v>
      </c>
      <c r="X14" s="12">
        <v>4</v>
      </c>
      <c r="Y14" s="12">
        <v>2</v>
      </c>
      <c r="Z14" s="12"/>
      <c r="AA14" s="13">
        <f>IFERROR(V14/U14,"-")</f>
        <v>1.5</v>
      </c>
      <c r="AB14" s="11">
        <v>0</v>
      </c>
      <c r="AC14" s="11">
        <v>0</v>
      </c>
      <c r="AD14" s="12">
        <v>2</v>
      </c>
      <c r="AE14" s="12">
        <v>0</v>
      </c>
      <c r="AF14" s="12">
        <v>0</v>
      </c>
      <c r="AG14" s="12">
        <v>0</v>
      </c>
      <c r="AH14" s="12">
        <v>0</v>
      </c>
      <c r="AI14" s="13" t="str">
        <f t="shared" si="4"/>
        <v>-</v>
      </c>
      <c r="AJ14" s="11">
        <v>0</v>
      </c>
      <c r="AK14" s="11">
        <v>0</v>
      </c>
      <c r="AL14" s="13" t="str">
        <f t="shared" si="0"/>
        <v>-</v>
      </c>
      <c r="AM14" s="14">
        <f>I14+Q14+Y14+AG14</f>
        <v>345</v>
      </c>
    </row>
    <row r="15" spans="2:41" ht="75" x14ac:dyDescent="0.25">
      <c r="B15" s="2">
        <v>6</v>
      </c>
      <c r="C15" s="16" t="s">
        <v>19</v>
      </c>
      <c r="D15" s="11">
        <v>176</v>
      </c>
      <c r="E15" s="11">
        <v>256</v>
      </c>
      <c r="F15" s="12">
        <v>186</v>
      </c>
      <c r="G15" s="12">
        <v>296</v>
      </c>
      <c r="H15" s="12">
        <v>264</v>
      </c>
      <c r="I15" s="12">
        <v>225</v>
      </c>
      <c r="J15" s="12">
        <v>281</v>
      </c>
      <c r="K15" s="13">
        <f t="shared" si="1"/>
        <v>0.7265625</v>
      </c>
      <c r="L15" s="11">
        <v>13</v>
      </c>
      <c r="M15" s="11">
        <v>33</v>
      </c>
      <c r="N15" s="12">
        <v>23</v>
      </c>
      <c r="O15" s="12">
        <v>33</v>
      </c>
      <c r="P15" s="12">
        <v>51</v>
      </c>
      <c r="Q15" s="12">
        <v>66</v>
      </c>
      <c r="R15" s="12">
        <v>94</v>
      </c>
      <c r="S15" s="13">
        <f t="shared" si="2"/>
        <v>0.69696969696969702</v>
      </c>
      <c r="T15" s="11">
        <v>0</v>
      </c>
      <c r="U15" s="11">
        <v>0</v>
      </c>
      <c r="V15" s="12">
        <v>2</v>
      </c>
      <c r="W15" s="12">
        <v>2</v>
      </c>
      <c r="X15" s="12">
        <v>3</v>
      </c>
      <c r="Y15" s="12">
        <v>3</v>
      </c>
      <c r="Z15" s="12">
        <v>3</v>
      </c>
      <c r="AA15" s="13" t="str">
        <f t="shared" si="3"/>
        <v>-</v>
      </c>
      <c r="AB15" s="11">
        <v>0</v>
      </c>
      <c r="AC15" s="11">
        <v>0</v>
      </c>
      <c r="AD15" s="12">
        <v>1</v>
      </c>
      <c r="AE15" s="12">
        <v>1</v>
      </c>
      <c r="AF15" s="12">
        <v>0</v>
      </c>
      <c r="AG15" s="12">
        <v>0</v>
      </c>
      <c r="AH15" s="12">
        <v>0</v>
      </c>
      <c r="AI15" s="13" t="str">
        <f t="shared" si="4"/>
        <v>-</v>
      </c>
      <c r="AJ15" s="11">
        <v>0</v>
      </c>
      <c r="AK15" s="11">
        <v>0</v>
      </c>
      <c r="AL15" s="13" t="str">
        <f t="shared" si="0"/>
        <v>-</v>
      </c>
      <c r="AM15" s="14">
        <f>J15+R15+Z15+AH15</f>
        <v>378</v>
      </c>
      <c r="AN15" s="15">
        <f>G15+O15+W15+AE15</f>
        <v>332</v>
      </c>
      <c r="AO15" s="15">
        <f>F15+N15+V15+AD15</f>
        <v>212</v>
      </c>
    </row>
    <row r="16" spans="2:41" ht="168.75" x14ac:dyDescent="0.25">
      <c r="B16" s="2">
        <v>7</v>
      </c>
      <c r="C16" s="16" t="s">
        <v>20</v>
      </c>
      <c r="D16" s="11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 t="str">
        <f t="shared" si="1"/>
        <v>-</v>
      </c>
      <c r="L16" s="11">
        <v>0</v>
      </c>
      <c r="M16" s="11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3" t="str">
        <f t="shared" si="2"/>
        <v>-</v>
      </c>
      <c r="T16" s="11">
        <v>0</v>
      </c>
      <c r="U16" s="11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3" t="str">
        <f t="shared" si="3"/>
        <v>-</v>
      </c>
      <c r="AB16" s="11">
        <v>0</v>
      </c>
      <c r="AC16" s="11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3" t="str">
        <f t="shared" si="4"/>
        <v>-</v>
      </c>
      <c r="AJ16" s="11">
        <v>0</v>
      </c>
      <c r="AK16" s="11">
        <v>0</v>
      </c>
      <c r="AL16" s="13" t="str">
        <f t="shared" si="0"/>
        <v>-</v>
      </c>
      <c r="AM16" s="14">
        <f t="shared" si="5"/>
        <v>0</v>
      </c>
    </row>
    <row r="17" spans="2:39" ht="18.75" x14ac:dyDescent="0.25">
      <c r="B17" s="29" t="s">
        <v>21</v>
      </c>
      <c r="C17" s="30" t="s">
        <v>14</v>
      </c>
      <c r="D17" s="11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 t="str">
        <f t="shared" si="1"/>
        <v>-</v>
      </c>
      <c r="L17" s="11">
        <v>0</v>
      </c>
      <c r="M17" s="11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3" t="str">
        <f t="shared" si="2"/>
        <v>-</v>
      </c>
      <c r="T17" s="11">
        <v>0</v>
      </c>
      <c r="U17" s="11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3" t="str">
        <f t="shared" si="3"/>
        <v>-</v>
      </c>
      <c r="AB17" s="11">
        <v>0</v>
      </c>
      <c r="AC17" s="11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3" t="str">
        <f t="shared" si="4"/>
        <v>-</v>
      </c>
      <c r="AJ17" s="11">
        <v>0</v>
      </c>
      <c r="AK17" s="11">
        <v>0</v>
      </c>
      <c r="AL17" s="13" t="str">
        <f t="shared" si="0"/>
        <v>-</v>
      </c>
      <c r="AM17" s="14">
        <f t="shared" si="5"/>
        <v>0</v>
      </c>
    </row>
    <row r="18" spans="2:39" ht="18.75" x14ac:dyDescent="0.25">
      <c r="B18" s="29" t="s">
        <v>22</v>
      </c>
      <c r="C18" s="30" t="s">
        <v>23</v>
      </c>
      <c r="D18" s="11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 t="str">
        <f t="shared" si="1"/>
        <v>-</v>
      </c>
      <c r="L18" s="11">
        <v>0</v>
      </c>
      <c r="M18" s="11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3" t="str">
        <f t="shared" si="2"/>
        <v>-</v>
      </c>
      <c r="T18" s="11">
        <v>0</v>
      </c>
      <c r="U18" s="11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3" t="str">
        <f t="shared" si="3"/>
        <v>-</v>
      </c>
      <c r="AB18" s="11">
        <v>0</v>
      </c>
      <c r="AC18" s="11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3" t="str">
        <f t="shared" si="4"/>
        <v>-</v>
      </c>
      <c r="AJ18" s="11">
        <v>0</v>
      </c>
      <c r="AK18" s="11">
        <v>0</v>
      </c>
      <c r="AL18" s="13" t="str">
        <f t="shared" si="0"/>
        <v>-</v>
      </c>
      <c r="AM18" s="14">
        <f t="shared" si="5"/>
        <v>0</v>
      </c>
    </row>
    <row r="19" spans="2:39" ht="76.5" customHeight="1" thickBot="1" x14ac:dyDescent="0.3">
      <c r="B19" s="17">
        <v>8</v>
      </c>
      <c r="C19" s="18" t="s">
        <v>24</v>
      </c>
      <c r="D19" s="19">
        <v>77</v>
      </c>
      <c r="E19" s="19">
        <v>181</v>
      </c>
      <c r="F19" s="20">
        <v>150</v>
      </c>
      <c r="G19" s="11">
        <v>170</v>
      </c>
      <c r="H19" s="11">
        <v>141</v>
      </c>
      <c r="I19" s="11">
        <v>95</v>
      </c>
      <c r="J19" s="11">
        <v>140</v>
      </c>
      <c r="K19" s="21">
        <f t="shared" si="1"/>
        <v>0.82872928176795579</v>
      </c>
      <c r="L19" s="11">
        <v>104</v>
      </c>
      <c r="M19" s="11">
        <v>209</v>
      </c>
      <c r="N19" s="11">
        <v>180</v>
      </c>
      <c r="O19" s="11">
        <v>222</v>
      </c>
      <c r="P19" s="11">
        <v>68</v>
      </c>
      <c r="Q19" s="11">
        <v>109</v>
      </c>
      <c r="R19" s="11">
        <v>129</v>
      </c>
      <c r="S19" s="21">
        <f>IFERROR(N19/M19,"-")</f>
        <v>0.86124401913875603</v>
      </c>
      <c r="T19" s="11">
        <v>0</v>
      </c>
      <c r="U19" s="11">
        <v>0</v>
      </c>
      <c r="V19" s="11">
        <v>0</v>
      </c>
      <c r="W19" s="11">
        <v>570</v>
      </c>
      <c r="X19" s="11">
        <v>526</v>
      </c>
      <c r="Y19" s="11">
        <v>338</v>
      </c>
      <c r="Z19" s="11">
        <v>65</v>
      </c>
      <c r="AA19" s="21" t="str">
        <f t="shared" si="3"/>
        <v>-</v>
      </c>
      <c r="AB19" s="11">
        <v>0</v>
      </c>
      <c r="AC19" s="11">
        <v>0</v>
      </c>
      <c r="AD19" s="11">
        <v>206</v>
      </c>
      <c r="AE19" s="11">
        <v>157</v>
      </c>
      <c r="AF19" s="11">
        <v>0</v>
      </c>
      <c r="AG19" s="11">
        <v>0</v>
      </c>
      <c r="AH19" s="11">
        <v>0</v>
      </c>
      <c r="AI19" s="21" t="str">
        <f t="shared" si="4"/>
        <v>-</v>
      </c>
      <c r="AJ19" s="11">
        <v>0</v>
      </c>
      <c r="AK19" s="11">
        <v>0</v>
      </c>
      <c r="AL19" s="22" t="str">
        <f t="shared" si="0"/>
        <v>-</v>
      </c>
      <c r="AM19" s="11">
        <v>137</v>
      </c>
    </row>
  </sheetData>
  <mergeCells count="10">
    <mergeCell ref="B2:AL2"/>
    <mergeCell ref="B4:B6"/>
    <mergeCell ref="C4:C6"/>
    <mergeCell ref="D4:AL4"/>
    <mergeCell ref="AM4:AM6"/>
    <mergeCell ref="D5:K5"/>
    <mergeCell ref="L5:S5"/>
    <mergeCell ref="T5:AA5"/>
    <mergeCell ref="AB5:AI5"/>
    <mergeCell ref="AJ5:AL5"/>
  </mergeCells>
  <pageMargins left="0" right="0" top="0" bottom="0" header="0.51181102362204722" footer="0.51181102362204722"/>
  <pageSetup paperSize="9" scale="4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Пункт 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Хафизова Анна Александровна</dc:creator>
  <cp:lastModifiedBy>user15</cp:lastModifiedBy>
  <cp:revision>0</cp:revision>
  <cp:lastPrinted>2025-01-30T04:44:24Z</cp:lastPrinted>
  <dcterms:created xsi:type="dcterms:W3CDTF">2018-03-20T05:10:17Z</dcterms:created>
  <dcterms:modified xsi:type="dcterms:W3CDTF">2025-03-03T05:21:43Z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