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МУП РЭС\2 АНАЛИЗ ОТЧЕТЫ\РАСКРЫТИЕ ИНФ НА САЙТ\2025\"/>
    </mc:Choice>
  </mc:AlternateContent>
  <bookViews>
    <workbookView xWindow="0" yWindow="0" windowWidth="22680" windowHeight="10020" tabRatio="500"/>
  </bookViews>
  <sheets>
    <sheet name="Пункт 3.4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S10" i="1" l="1"/>
  <c r="AS11" i="1"/>
  <c r="AS12" i="1"/>
  <c r="AS13" i="1"/>
  <c r="AS14" i="1"/>
  <c r="AS15" i="1"/>
  <c r="AS16" i="1"/>
  <c r="AS17" i="1"/>
  <c r="AS18" i="1"/>
  <c r="AS19" i="1"/>
  <c r="AQ9" i="1"/>
  <c r="AS9" i="1"/>
  <c r="AS8" i="1"/>
  <c r="AR9" i="1"/>
  <c r="AR10" i="1"/>
  <c r="AR11" i="1"/>
  <c r="AR12" i="1"/>
  <c r="AR13" i="1"/>
  <c r="AR8" i="1"/>
  <c r="AQ15" i="1" l="1"/>
  <c r="AQ14" i="1"/>
  <c r="AQ8" i="1" l="1"/>
  <c r="L14" i="1" l="1"/>
  <c r="AQ10" i="1"/>
  <c r="AQ11" i="1"/>
  <c r="AQ12" i="1"/>
  <c r="AQ16" i="1"/>
  <c r="AQ17" i="1"/>
  <c r="AQ18" i="1"/>
  <c r="L8" i="1"/>
  <c r="AM8" i="1" l="1"/>
  <c r="AM9" i="1"/>
  <c r="AM10" i="1"/>
  <c r="AM11" i="1"/>
  <c r="AM12" i="1"/>
  <c r="AM13" i="1"/>
  <c r="AM14" i="1"/>
  <c r="AM15" i="1"/>
  <c r="AM16" i="1"/>
  <c r="AM17" i="1"/>
  <c r="AM18" i="1"/>
  <c r="AM19" i="1"/>
  <c r="AD14" i="1"/>
  <c r="AD9" i="1"/>
  <c r="AD10" i="1"/>
  <c r="AD11" i="1"/>
  <c r="AD12" i="1"/>
  <c r="AD13" i="1"/>
  <c r="AD15" i="1"/>
  <c r="AD16" i="1"/>
  <c r="AD17" i="1"/>
  <c r="AD18" i="1"/>
  <c r="AD19" i="1"/>
  <c r="AD8" i="1"/>
  <c r="U19" i="1"/>
  <c r="U9" i="1"/>
  <c r="U10" i="1"/>
  <c r="U11" i="1"/>
  <c r="U12" i="1"/>
  <c r="U13" i="1"/>
  <c r="U14" i="1"/>
  <c r="U15" i="1"/>
  <c r="U16" i="1"/>
  <c r="U17" i="1"/>
  <c r="U18" i="1"/>
  <c r="U8" i="1"/>
  <c r="L13" i="1"/>
  <c r="L9" i="1"/>
  <c r="L10" i="1"/>
  <c r="L11" i="1"/>
  <c r="L12" i="1"/>
  <c r="L15" i="1"/>
  <c r="L16" i="1"/>
  <c r="L17" i="1"/>
  <c r="L18" i="1"/>
  <c r="L19" i="1"/>
  <c r="O6" i="1"/>
  <c r="X6" i="1" s="1"/>
  <c r="AG6" i="1" s="1"/>
  <c r="AP19" i="1"/>
  <c r="AP18" i="1"/>
  <c r="AP17" i="1"/>
  <c r="AP16" i="1"/>
  <c r="AP15" i="1"/>
  <c r="AP14" i="1"/>
  <c r="AP13" i="1"/>
  <c r="AP12" i="1"/>
  <c r="AP11" i="1"/>
  <c r="AP10" i="1"/>
  <c r="AP9" i="1"/>
  <c r="AP8" i="1"/>
</calcChain>
</file>

<file path=xl/sharedStrings.xml><?xml version="1.0" encoding="utf-8"?>
<sst xmlns="http://schemas.openxmlformats.org/spreadsheetml/2006/main" count="31" uniqueCount="26">
  <si>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</si>
  <si>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</si>
  <si>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</si>
  <si>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</si>
  <si>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</si>
  <si>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</si>
  <si>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</si>
  <si>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</si>
  <si>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</si>
  <si>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</si>
  <si>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</si>
  <si>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</si>
  <si>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</si>
  <si>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3.1</t>
  </si>
  <si>
    <t>по вине сетевой организации</t>
  </si>
  <si>
    <t>3.2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</si>
  <si>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</si>
  <si>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</si>
  <si>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</si>
  <si>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</si>
  <si>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</si>
  <si>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</si>
  <si>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</si>
  <si>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</si>
  <si>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</si>
  <si>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Сведения о качестве услуг по технологическому присоединению к электрическим сетям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</si>
</sst>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0" xfId="0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vertical="center" wrapText="1"/>
    </xf>
    <xf numFmtId="3" fontId="2" fillId="2" borderId="12" xfId="0" applyNumberFormat="1" applyFont="1" applyFill="1" applyBorder="1" applyAlignment="1">
      <alignment vertical="center" wrapText="1"/>
    </xf>
    <xf numFmtId="9" fontId="2" fillId="2" borderId="7" xfId="0" applyNumberFormat="1" applyFont="1" applyFill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justify" vertical="center" wrapText="1"/>
    </xf>
    <xf numFmtId="3" fontId="0" fillId="2" borderId="0" xfId="0" applyNumberFormat="1" applyFill="1"/>
    <xf numFmtId="49" fontId="2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9" fontId="2" fillId="2" borderId="6" xfId="0" applyNumberFormat="1" applyFont="1" applyFill="1" applyBorder="1" applyAlignment="1">
      <alignment horizontal="right" vertical="center" wrapText="1"/>
    </xf>
    <xf numFmtId="9" fontId="2" fillId="2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S19"/>
  <sheetViews>
    <sheetView tabSelected="1" zoomScale="60" zoomScaleNormal="60" workbookViewId="0">
      <pane xSplit="3" ySplit="7" topLeftCell="H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9.140625" defaultRowHeight="15" outlineLevelCol="1" x14ac:dyDescent="0.25"/>
  <cols>
    <col min="1" max="1" width="11.140625" style="1" hidden="1" customWidth="1" outlineLevel="1"/>
    <col min="2" max="2" width="3.5703125" style="1" customWidth="1" collapsed="1"/>
    <col min="3" max="3" width="43.5703125" style="1" customWidth="1"/>
    <col min="4" max="4" width="7.5703125" style="1" customWidth="1"/>
    <col min="5" max="11" width="7.42578125" style="1" customWidth="1"/>
    <col min="12" max="12" width="11" style="1" customWidth="1"/>
    <col min="13" max="13" width="7.5703125" style="1" customWidth="1"/>
    <col min="14" max="20" width="8" style="1" customWidth="1"/>
    <col min="21" max="21" width="12.28515625" style="1" customWidth="1"/>
    <col min="22" max="22" width="8" style="1" customWidth="1"/>
    <col min="23" max="29" width="7.5703125" style="1" customWidth="1"/>
    <col min="30" max="30" width="11.5703125" style="1" customWidth="1"/>
    <col min="31" max="38" width="8" style="1" customWidth="1"/>
    <col min="39" max="39" width="9.28515625" style="1" customWidth="1"/>
    <col min="40" max="41" width="7.7109375" style="1" customWidth="1"/>
    <col min="42" max="42" width="12.140625" style="1" customWidth="1"/>
    <col min="43" max="43" width="11.28515625" style="1" customWidth="1"/>
    <col min="44" max="44" width="10.7109375" style="1" customWidth="1"/>
    <col min="45" max="1045" width="20.28515625" style="1" customWidth="1"/>
    <col min="1046" max="16384" width="9.140625" style="1"/>
  </cols>
  <sheetData>
    <row r="2" spans="2:45" ht="21.75" customHeight="1" x14ac:dyDescent="0.25">
      <c r="B2" s="16" t="s">
        <v>25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4" spans="2:45" ht="33" customHeight="1" thickBot="1" x14ac:dyDescent="0.3">
      <c r="B4" s="17" t="s">
        <v>0</v>
      </c>
      <c r="C4" s="18" t="s">
        <v>1</v>
      </c>
      <c r="D4" s="19" t="s">
        <v>2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20" t="s">
        <v>3</v>
      </c>
    </row>
    <row r="5" spans="2:45" ht="15" customHeight="1" thickBot="1" x14ac:dyDescent="0.3">
      <c r="B5" s="17"/>
      <c r="C5" s="18"/>
      <c r="D5" s="20" t="s">
        <v>4</v>
      </c>
      <c r="E5" s="20"/>
      <c r="F5" s="20"/>
      <c r="G5" s="20"/>
      <c r="H5" s="20"/>
      <c r="I5" s="20"/>
      <c r="J5" s="20"/>
      <c r="K5" s="20"/>
      <c r="L5" s="20"/>
      <c r="M5" s="20" t="s">
        <v>5</v>
      </c>
      <c r="N5" s="20"/>
      <c r="O5" s="20"/>
      <c r="P5" s="20"/>
      <c r="Q5" s="20"/>
      <c r="R5" s="20"/>
      <c r="S5" s="20"/>
      <c r="T5" s="20"/>
      <c r="U5" s="20"/>
      <c r="V5" s="20" t="s">
        <v>6</v>
      </c>
      <c r="W5" s="20"/>
      <c r="X5" s="20"/>
      <c r="Y5" s="20"/>
      <c r="Z5" s="20"/>
      <c r="AA5" s="20"/>
      <c r="AB5" s="20"/>
      <c r="AC5" s="20"/>
      <c r="AD5" s="20"/>
      <c r="AE5" s="20" t="s">
        <v>7</v>
      </c>
      <c r="AF5" s="20"/>
      <c r="AG5" s="20"/>
      <c r="AH5" s="20"/>
      <c r="AI5" s="20"/>
      <c r="AJ5" s="20"/>
      <c r="AK5" s="20"/>
      <c r="AL5" s="20"/>
      <c r="AM5" s="20"/>
      <c r="AN5" s="20" t="s">
        <v>8</v>
      </c>
      <c r="AO5" s="20"/>
      <c r="AP5" s="20"/>
      <c r="AQ5" s="20"/>
    </row>
    <row r="6" spans="2:45" ht="65.25" customHeight="1" x14ac:dyDescent="0.25">
      <c r="B6" s="17"/>
      <c r="C6" s="18"/>
      <c r="D6" s="2">
        <v>2018</v>
      </c>
      <c r="E6" s="3">
        <v>2019</v>
      </c>
      <c r="F6" s="8">
        <v>2020</v>
      </c>
      <c r="G6" s="8">
        <v>2021</v>
      </c>
      <c r="H6" s="8">
        <v>2022</v>
      </c>
      <c r="I6" s="8">
        <v>2023</v>
      </c>
      <c r="J6" s="8">
        <v>2024</v>
      </c>
      <c r="K6" s="8">
        <v>2025</v>
      </c>
      <c r="L6" s="4" t="s">
        <v>9</v>
      </c>
      <c r="M6" s="2">
        <v>2018</v>
      </c>
      <c r="N6" s="3">
        <v>2019</v>
      </c>
      <c r="O6" s="8">
        <f>F6</f>
        <v>2020</v>
      </c>
      <c r="P6" s="8">
        <v>2021</v>
      </c>
      <c r="Q6" s="8">
        <v>2022</v>
      </c>
      <c r="R6" s="8">
        <v>2023</v>
      </c>
      <c r="S6" s="8">
        <v>2024</v>
      </c>
      <c r="T6" s="8">
        <v>2025</v>
      </c>
      <c r="U6" s="4" t="s">
        <v>9</v>
      </c>
      <c r="V6" s="2">
        <v>2018</v>
      </c>
      <c r="W6" s="3">
        <v>2019</v>
      </c>
      <c r="X6" s="8">
        <f>O6</f>
        <v>2020</v>
      </c>
      <c r="Y6" s="8">
        <v>2021</v>
      </c>
      <c r="Z6" s="8">
        <v>2022</v>
      </c>
      <c r="AA6" s="8">
        <v>2023</v>
      </c>
      <c r="AB6" s="8">
        <v>2024</v>
      </c>
      <c r="AC6" s="8">
        <v>2025</v>
      </c>
      <c r="AD6" s="4" t="s">
        <v>9</v>
      </c>
      <c r="AE6" s="2">
        <v>2018</v>
      </c>
      <c r="AF6" s="3">
        <v>2019</v>
      </c>
      <c r="AG6" s="8">
        <f>X6</f>
        <v>2020</v>
      </c>
      <c r="AH6" s="8">
        <v>2021</v>
      </c>
      <c r="AI6" s="8">
        <v>2022</v>
      </c>
      <c r="AJ6" s="8">
        <v>2023</v>
      </c>
      <c r="AK6" s="8">
        <v>2024</v>
      </c>
      <c r="AL6" s="8">
        <v>2025</v>
      </c>
      <c r="AM6" s="4" t="s">
        <v>9</v>
      </c>
      <c r="AN6" s="2">
        <v>2018</v>
      </c>
      <c r="AO6" s="3">
        <v>2019</v>
      </c>
      <c r="AP6" s="4" t="s">
        <v>9</v>
      </c>
      <c r="AQ6" s="20"/>
    </row>
    <row r="7" spans="2:45" x14ac:dyDescent="0.25">
      <c r="B7" s="5">
        <v>1</v>
      </c>
      <c r="C7" s="6">
        <v>2</v>
      </c>
      <c r="D7" s="5">
        <v>3</v>
      </c>
      <c r="E7" s="7">
        <v>4</v>
      </c>
      <c r="F7" s="9"/>
      <c r="G7" s="9"/>
      <c r="H7" s="9"/>
      <c r="I7" s="9"/>
      <c r="J7" s="9"/>
      <c r="K7" s="9"/>
      <c r="L7" s="6">
        <v>5</v>
      </c>
      <c r="M7" s="5">
        <v>6</v>
      </c>
      <c r="N7" s="7">
        <v>7</v>
      </c>
      <c r="O7" s="9"/>
      <c r="P7" s="9"/>
      <c r="Q7" s="9"/>
      <c r="R7" s="9"/>
      <c r="S7" s="9"/>
      <c r="T7" s="9"/>
      <c r="U7" s="6">
        <v>8</v>
      </c>
      <c r="V7" s="5">
        <v>9</v>
      </c>
      <c r="W7" s="7">
        <v>10</v>
      </c>
      <c r="X7" s="9"/>
      <c r="Y7" s="9"/>
      <c r="Z7" s="9"/>
      <c r="AA7" s="9"/>
      <c r="AB7" s="9"/>
      <c r="AC7" s="9"/>
      <c r="AD7" s="6">
        <v>11</v>
      </c>
      <c r="AE7" s="5">
        <v>12</v>
      </c>
      <c r="AF7" s="7">
        <v>13</v>
      </c>
      <c r="AG7" s="9"/>
      <c r="AH7" s="9"/>
      <c r="AI7" s="9"/>
      <c r="AJ7" s="9"/>
      <c r="AK7" s="9"/>
      <c r="AL7" s="9"/>
      <c r="AM7" s="6">
        <v>14</v>
      </c>
      <c r="AN7" s="5">
        <v>15</v>
      </c>
      <c r="AO7" s="7">
        <v>16</v>
      </c>
      <c r="AP7" s="6">
        <v>17</v>
      </c>
      <c r="AQ7" s="10">
        <v>18</v>
      </c>
    </row>
    <row r="8" spans="2:45" ht="56.25" x14ac:dyDescent="0.25">
      <c r="B8" s="2">
        <v>1</v>
      </c>
      <c r="C8" s="21" t="s">
        <v>10</v>
      </c>
      <c r="D8" s="11">
        <v>369</v>
      </c>
      <c r="E8" s="11">
        <v>266</v>
      </c>
      <c r="F8" s="12">
        <v>265</v>
      </c>
      <c r="G8" s="12">
        <v>293</v>
      </c>
      <c r="H8" s="12">
        <v>331</v>
      </c>
      <c r="I8" s="12">
        <v>321</v>
      </c>
      <c r="J8" s="12">
        <v>396</v>
      </c>
      <c r="K8" s="12">
        <v>230</v>
      </c>
      <c r="L8" s="13">
        <f>IFERROR(F8/E8,"-")</f>
        <v>0.99624060150375937</v>
      </c>
      <c r="M8" s="11">
        <v>44</v>
      </c>
      <c r="N8" s="11">
        <v>42</v>
      </c>
      <c r="O8" s="12">
        <v>26</v>
      </c>
      <c r="P8" s="12">
        <v>54</v>
      </c>
      <c r="Q8" s="12">
        <v>85</v>
      </c>
      <c r="R8" s="12">
        <v>119</v>
      </c>
      <c r="S8" s="12">
        <v>99</v>
      </c>
      <c r="T8" s="12">
        <v>107</v>
      </c>
      <c r="U8" s="13">
        <f>IFERROR(O8/N8,"-")</f>
        <v>0.61904761904761907</v>
      </c>
      <c r="V8" s="11">
        <v>2</v>
      </c>
      <c r="W8" s="11">
        <v>3</v>
      </c>
      <c r="X8" s="12">
        <v>4</v>
      </c>
      <c r="Y8" s="12">
        <v>5</v>
      </c>
      <c r="Z8" s="12">
        <v>7</v>
      </c>
      <c r="AA8" s="12">
        <v>5</v>
      </c>
      <c r="AB8" s="12">
        <v>8</v>
      </c>
      <c r="AC8" s="12">
        <v>13</v>
      </c>
      <c r="AD8" s="13">
        <f>IFERROR(X8/W8,"-")</f>
        <v>1.3333333333333333</v>
      </c>
      <c r="AE8" s="11">
        <v>0</v>
      </c>
      <c r="AF8" s="11">
        <v>0</v>
      </c>
      <c r="AG8" s="12">
        <v>4</v>
      </c>
      <c r="AH8" s="12">
        <v>0</v>
      </c>
      <c r="AI8" s="12">
        <v>0</v>
      </c>
      <c r="AJ8" s="12">
        <v>0</v>
      </c>
      <c r="AK8" s="12">
        <v>2</v>
      </c>
      <c r="AL8" s="12">
        <v>1</v>
      </c>
      <c r="AM8" s="13" t="str">
        <f>IFERROR(AG8/AF8,"-")</f>
        <v>-</v>
      </c>
      <c r="AN8" s="11">
        <v>0</v>
      </c>
      <c r="AO8" s="11">
        <v>0</v>
      </c>
      <c r="AP8" s="13" t="str">
        <f t="shared" ref="AP8:AP19" si="0">IFERROR(AO8/AN8,"-")</f>
        <v>-</v>
      </c>
      <c r="AQ8" s="14">
        <f>K8+T8+AC8+AL8</f>
        <v>351</v>
      </c>
      <c r="AR8" s="22">
        <f>AK8+AB8+S8+J8</f>
        <v>505</v>
      </c>
      <c r="AS8" s="22">
        <f>AJ8+AA8+R8+I8</f>
        <v>445</v>
      </c>
    </row>
    <row r="9" spans="2:45" ht="112.5" x14ac:dyDescent="0.25">
      <c r="B9" s="2">
        <v>2</v>
      </c>
      <c r="C9" s="15" t="s">
        <v>11</v>
      </c>
      <c r="D9" s="11">
        <v>352</v>
      </c>
      <c r="E9" s="11">
        <v>258</v>
      </c>
      <c r="F9" s="12">
        <v>245</v>
      </c>
      <c r="G9" s="12">
        <v>259</v>
      </c>
      <c r="H9" s="12">
        <v>291</v>
      </c>
      <c r="I9" s="12">
        <v>294</v>
      </c>
      <c r="J9" s="12">
        <v>334</v>
      </c>
      <c r="K9" s="12">
        <v>193</v>
      </c>
      <c r="L9" s="13">
        <f t="shared" ref="L9:L19" si="1">IFERROR(F9/E9,"-")</f>
        <v>0.94961240310077522</v>
      </c>
      <c r="M9" s="11">
        <v>44</v>
      </c>
      <c r="N9" s="11">
        <v>37</v>
      </c>
      <c r="O9" s="12">
        <v>22</v>
      </c>
      <c r="P9" s="12">
        <v>44</v>
      </c>
      <c r="Q9" s="12">
        <v>76</v>
      </c>
      <c r="R9" s="12">
        <v>106</v>
      </c>
      <c r="S9" s="12">
        <v>93</v>
      </c>
      <c r="T9" s="12">
        <v>92</v>
      </c>
      <c r="U9" s="13">
        <f t="shared" ref="U9:U18" si="2">IFERROR(O9/N9,"-")</f>
        <v>0.59459459459459463</v>
      </c>
      <c r="V9" s="11">
        <v>2</v>
      </c>
      <c r="W9" s="11">
        <v>3</v>
      </c>
      <c r="X9" s="12">
        <v>3</v>
      </c>
      <c r="Y9" s="12">
        <v>3</v>
      </c>
      <c r="Z9" s="12">
        <v>4</v>
      </c>
      <c r="AA9" s="12">
        <v>3</v>
      </c>
      <c r="AB9" s="12">
        <v>5</v>
      </c>
      <c r="AC9" s="12">
        <v>8</v>
      </c>
      <c r="AD9" s="13">
        <f t="shared" ref="AD9:AD19" si="3">IFERROR(X9/W9,"-")</f>
        <v>1</v>
      </c>
      <c r="AE9" s="11">
        <v>0</v>
      </c>
      <c r="AF9" s="11">
        <v>0</v>
      </c>
      <c r="AG9" s="12">
        <v>2</v>
      </c>
      <c r="AH9" s="12">
        <v>0</v>
      </c>
      <c r="AI9" s="12">
        <v>0</v>
      </c>
      <c r="AJ9" s="12">
        <v>0</v>
      </c>
      <c r="AK9" s="12">
        <v>0</v>
      </c>
      <c r="AL9" s="12">
        <v>1</v>
      </c>
      <c r="AM9" s="13" t="str">
        <f t="shared" ref="AM9:AM19" si="4">IFERROR(AG9/AF9,"-")</f>
        <v>-</v>
      </c>
      <c r="AN9" s="11">
        <v>0</v>
      </c>
      <c r="AO9" s="11">
        <v>0</v>
      </c>
      <c r="AP9" s="13" t="str">
        <f t="shared" si="0"/>
        <v>-</v>
      </c>
      <c r="AQ9" s="14">
        <f>K9+T9+AC9+AL9</f>
        <v>294</v>
      </c>
      <c r="AR9" s="22">
        <f t="shared" ref="AR9:AR13" si="5">AK9+AB9+S9+J9</f>
        <v>432</v>
      </c>
      <c r="AS9" s="22">
        <f t="shared" ref="AS9:AS19" si="6">AJ9+AA9+R9+I9</f>
        <v>403</v>
      </c>
    </row>
    <row r="10" spans="2:45" ht="187.5" x14ac:dyDescent="0.25">
      <c r="B10" s="2">
        <v>3</v>
      </c>
      <c r="C10" s="15" t="s">
        <v>12</v>
      </c>
      <c r="D10" s="11">
        <v>0</v>
      </c>
      <c r="E10" s="11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 t="str">
        <f t="shared" si="1"/>
        <v>-</v>
      </c>
      <c r="M10" s="11">
        <v>0</v>
      </c>
      <c r="N10" s="11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3" t="str">
        <f t="shared" si="2"/>
        <v>-</v>
      </c>
      <c r="V10" s="11">
        <v>0</v>
      </c>
      <c r="W10" s="11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3" t="str">
        <f t="shared" si="3"/>
        <v>-</v>
      </c>
      <c r="AE10" s="11">
        <v>0</v>
      </c>
      <c r="AF10" s="11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1</v>
      </c>
      <c r="AM10" s="13" t="str">
        <f t="shared" si="4"/>
        <v>-</v>
      </c>
      <c r="AN10" s="11">
        <v>0</v>
      </c>
      <c r="AO10" s="11">
        <v>0</v>
      </c>
      <c r="AP10" s="13" t="str">
        <f t="shared" si="0"/>
        <v>-</v>
      </c>
      <c r="AQ10" s="14">
        <f t="shared" ref="AQ10:AQ18" si="7">G10+P10+Y10+AH10</f>
        <v>0</v>
      </c>
      <c r="AR10" s="22">
        <f t="shared" si="5"/>
        <v>0</v>
      </c>
      <c r="AS10" s="22">
        <f t="shared" si="6"/>
        <v>0</v>
      </c>
    </row>
    <row r="11" spans="2:45" ht="18.75" x14ac:dyDescent="0.25">
      <c r="B11" s="23" t="s">
        <v>13</v>
      </c>
      <c r="C11" s="24" t="s">
        <v>14</v>
      </c>
      <c r="D11" s="11">
        <v>0</v>
      </c>
      <c r="E11" s="1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 t="str">
        <f t="shared" si="1"/>
        <v>-</v>
      </c>
      <c r="M11" s="11">
        <v>0</v>
      </c>
      <c r="N11" s="11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3" t="str">
        <f t="shared" si="2"/>
        <v>-</v>
      </c>
      <c r="V11" s="11">
        <v>0</v>
      </c>
      <c r="W11" s="11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3" t="str">
        <f t="shared" si="3"/>
        <v>-</v>
      </c>
      <c r="AE11" s="11">
        <v>0</v>
      </c>
      <c r="AF11" s="11">
        <v>0</v>
      </c>
      <c r="AG11" s="12">
        <v>0</v>
      </c>
      <c r="AH11" s="12">
        <v>0</v>
      </c>
      <c r="AI11" s="12">
        <v>0</v>
      </c>
      <c r="AJ11" s="12">
        <v>0</v>
      </c>
      <c r="AK11" s="12"/>
      <c r="AL11" s="12"/>
      <c r="AM11" s="13" t="str">
        <f t="shared" si="4"/>
        <v>-</v>
      </c>
      <c r="AN11" s="11">
        <v>0</v>
      </c>
      <c r="AO11" s="11">
        <v>0</v>
      </c>
      <c r="AP11" s="13" t="str">
        <f t="shared" si="0"/>
        <v>-</v>
      </c>
      <c r="AQ11" s="14">
        <f t="shared" si="7"/>
        <v>0</v>
      </c>
      <c r="AR11" s="22">
        <f t="shared" si="5"/>
        <v>0</v>
      </c>
      <c r="AS11" s="22">
        <f t="shared" si="6"/>
        <v>0</v>
      </c>
    </row>
    <row r="12" spans="2:45" ht="18.75" x14ac:dyDescent="0.25">
      <c r="B12" s="23" t="s">
        <v>15</v>
      </c>
      <c r="C12" s="24" t="s">
        <v>16</v>
      </c>
      <c r="D12" s="11">
        <v>0</v>
      </c>
      <c r="E12" s="11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3" t="str">
        <f t="shared" si="1"/>
        <v>-</v>
      </c>
      <c r="M12" s="11">
        <v>0</v>
      </c>
      <c r="N12" s="11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3" t="str">
        <f t="shared" si="2"/>
        <v>-</v>
      </c>
      <c r="V12" s="11">
        <v>0</v>
      </c>
      <c r="W12" s="11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3" t="str">
        <f t="shared" si="3"/>
        <v>-</v>
      </c>
      <c r="AE12" s="11">
        <v>0</v>
      </c>
      <c r="AF12" s="11">
        <v>0</v>
      </c>
      <c r="AG12" s="12">
        <v>0</v>
      </c>
      <c r="AH12" s="12">
        <v>0</v>
      </c>
      <c r="AI12" s="12">
        <v>0</v>
      </c>
      <c r="AJ12" s="12">
        <v>0</v>
      </c>
      <c r="AK12" s="12"/>
      <c r="AL12" s="12"/>
      <c r="AM12" s="13" t="str">
        <f t="shared" si="4"/>
        <v>-</v>
      </c>
      <c r="AN12" s="11">
        <v>0</v>
      </c>
      <c r="AO12" s="11">
        <v>0</v>
      </c>
      <c r="AP12" s="13" t="str">
        <f t="shared" si="0"/>
        <v>-</v>
      </c>
      <c r="AQ12" s="14">
        <f t="shared" si="7"/>
        <v>0</v>
      </c>
      <c r="AR12" s="22">
        <f t="shared" si="5"/>
        <v>0</v>
      </c>
      <c r="AS12" s="22">
        <f t="shared" si="6"/>
        <v>0</v>
      </c>
    </row>
    <row r="13" spans="2:45" ht="93.75" x14ac:dyDescent="0.25">
      <c r="B13" s="2">
        <v>4</v>
      </c>
      <c r="C13" s="15" t="s">
        <v>17</v>
      </c>
      <c r="D13" s="11">
        <v>3</v>
      </c>
      <c r="E13" s="11">
        <v>3</v>
      </c>
      <c r="F13" s="12">
        <v>4</v>
      </c>
      <c r="G13" s="12">
        <v>3</v>
      </c>
      <c r="H13" s="12">
        <v>5</v>
      </c>
      <c r="I13" s="12">
        <v>4.4000000000000004</v>
      </c>
      <c r="J13" s="12">
        <v>7</v>
      </c>
      <c r="K13" s="12">
        <v>4</v>
      </c>
      <c r="L13" s="13">
        <f>IFERROR(F13/E13,"-")</f>
        <v>1.3333333333333333</v>
      </c>
      <c r="M13" s="11">
        <v>4</v>
      </c>
      <c r="N13" s="11">
        <v>2</v>
      </c>
      <c r="O13" s="12">
        <v>6</v>
      </c>
      <c r="P13" s="12">
        <v>6</v>
      </c>
      <c r="Q13" s="12">
        <v>5</v>
      </c>
      <c r="R13" s="12">
        <v>7</v>
      </c>
      <c r="S13" s="12">
        <v>7</v>
      </c>
      <c r="T13" s="12">
        <v>4</v>
      </c>
      <c r="U13" s="13">
        <f t="shared" si="2"/>
        <v>3</v>
      </c>
      <c r="V13" s="11">
        <v>6</v>
      </c>
      <c r="W13" s="11">
        <v>4</v>
      </c>
      <c r="X13" s="12">
        <v>2</v>
      </c>
      <c r="Y13" s="12">
        <v>1</v>
      </c>
      <c r="Z13" s="12">
        <v>16</v>
      </c>
      <c r="AA13" s="12">
        <v>14</v>
      </c>
      <c r="AB13" s="12">
        <v>9</v>
      </c>
      <c r="AC13" s="12">
        <v>6</v>
      </c>
      <c r="AD13" s="13">
        <f t="shared" si="3"/>
        <v>0.5</v>
      </c>
      <c r="AE13" s="11">
        <v>0</v>
      </c>
      <c r="AF13" s="11">
        <v>0</v>
      </c>
      <c r="AG13" s="12">
        <v>1</v>
      </c>
      <c r="AH13" s="12">
        <v>0</v>
      </c>
      <c r="AI13" s="12">
        <v>0</v>
      </c>
      <c r="AJ13" s="12">
        <v>0</v>
      </c>
      <c r="AK13" s="12">
        <v>0</v>
      </c>
      <c r="AL13" s="12"/>
      <c r="AM13" s="13" t="str">
        <f t="shared" si="4"/>
        <v>-</v>
      </c>
      <c r="AN13" s="11">
        <v>0</v>
      </c>
      <c r="AO13" s="11">
        <v>0</v>
      </c>
      <c r="AP13" s="13" t="str">
        <f t="shared" si="0"/>
        <v>-</v>
      </c>
      <c r="AQ13" s="14">
        <v>4</v>
      </c>
      <c r="AR13" s="22">
        <f t="shared" si="5"/>
        <v>23</v>
      </c>
      <c r="AS13" s="22">
        <f t="shared" si="6"/>
        <v>25.4</v>
      </c>
    </row>
    <row r="14" spans="2:45" ht="75" x14ac:dyDescent="0.25">
      <c r="B14" s="2">
        <v>5</v>
      </c>
      <c r="C14" s="15" t="s">
        <v>18</v>
      </c>
      <c r="D14" s="11">
        <v>334</v>
      </c>
      <c r="E14" s="11">
        <v>244</v>
      </c>
      <c r="F14" s="12">
        <v>228</v>
      </c>
      <c r="G14" s="12">
        <v>240</v>
      </c>
      <c r="H14" s="12">
        <v>241</v>
      </c>
      <c r="I14" s="12">
        <v>257</v>
      </c>
      <c r="J14" s="12">
        <v>288</v>
      </c>
      <c r="K14" s="12">
        <v>171</v>
      </c>
      <c r="L14" s="13">
        <f>IFERROR(F14/E14,"-")</f>
        <v>0.93442622950819676</v>
      </c>
      <c r="M14" s="11">
        <v>33</v>
      </c>
      <c r="N14" s="11">
        <v>35</v>
      </c>
      <c r="O14" s="12">
        <v>18</v>
      </c>
      <c r="P14" s="12">
        <v>38</v>
      </c>
      <c r="Q14" s="12">
        <v>63</v>
      </c>
      <c r="R14" s="12">
        <v>86</v>
      </c>
      <c r="S14" s="12">
        <v>82</v>
      </c>
      <c r="T14" s="12">
        <v>91</v>
      </c>
      <c r="U14" s="13">
        <f t="shared" si="2"/>
        <v>0.51428571428571423</v>
      </c>
      <c r="V14" s="11">
        <v>0</v>
      </c>
      <c r="W14" s="11">
        <v>2</v>
      </c>
      <c r="X14" s="12">
        <v>3</v>
      </c>
      <c r="Y14" s="12">
        <v>2</v>
      </c>
      <c r="Z14" s="12">
        <v>4</v>
      </c>
      <c r="AA14" s="12">
        <v>2</v>
      </c>
      <c r="AB14" s="12">
        <v>3</v>
      </c>
      <c r="AC14" s="12">
        <v>6</v>
      </c>
      <c r="AD14" s="13">
        <f>IFERROR(X14/W14,"-")</f>
        <v>1.5</v>
      </c>
      <c r="AE14" s="11">
        <v>0</v>
      </c>
      <c r="AF14" s="11">
        <v>0</v>
      </c>
      <c r="AG14" s="12">
        <v>2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3" t="str">
        <f t="shared" si="4"/>
        <v>-</v>
      </c>
      <c r="AN14" s="11">
        <v>0</v>
      </c>
      <c r="AO14" s="11">
        <v>0</v>
      </c>
      <c r="AP14" s="13" t="str">
        <f t="shared" si="0"/>
        <v>-</v>
      </c>
      <c r="AQ14" s="14">
        <f>K14+T14+AC14+AL14</f>
        <v>268</v>
      </c>
      <c r="AS14" s="22">
        <f t="shared" si="6"/>
        <v>345</v>
      </c>
    </row>
    <row r="15" spans="2:45" ht="75" x14ac:dyDescent="0.25">
      <c r="B15" s="2">
        <v>6</v>
      </c>
      <c r="C15" s="15" t="s">
        <v>19</v>
      </c>
      <c r="D15" s="11">
        <v>176</v>
      </c>
      <c r="E15" s="11">
        <v>256</v>
      </c>
      <c r="F15" s="12">
        <v>186</v>
      </c>
      <c r="G15" s="12">
        <v>296</v>
      </c>
      <c r="H15" s="12">
        <v>264</v>
      </c>
      <c r="I15" s="12">
        <v>225</v>
      </c>
      <c r="J15" s="12">
        <v>281</v>
      </c>
      <c r="K15" s="12">
        <v>239</v>
      </c>
      <c r="L15" s="13">
        <f t="shared" si="1"/>
        <v>0.7265625</v>
      </c>
      <c r="M15" s="11">
        <v>13</v>
      </c>
      <c r="N15" s="11">
        <v>33</v>
      </c>
      <c r="O15" s="12">
        <v>23</v>
      </c>
      <c r="P15" s="12">
        <v>33</v>
      </c>
      <c r="Q15" s="12">
        <v>51</v>
      </c>
      <c r="R15" s="12">
        <v>66</v>
      </c>
      <c r="S15" s="12">
        <v>94</v>
      </c>
      <c r="T15" s="12">
        <v>76</v>
      </c>
      <c r="U15" s="13">
        <f t="shared" si="2"/>
        <v>0.69696969696969702</v>
      </c>
      <c r="V15" s="11">
        <v>0</v>
      </c>
      <c r="W15" s="11">
        <v>0</v>
      </c>
      <c r="X15" s="12">
        <v>2</v>
      </c>
      <c r="Y15" s="12">
        <v>2</v>
      </c>
      <c r="Z15" s="12">
        <v>3</v>
      </c>
      <c r="AA15" s="12">
        <v>3</v>
      </c>
      <c r="AB15" s="12">
        <v>3</v>
      </c>
      <c r="AC15" s="12">
        <v>7</v>
      </c>
      <c r="AD15" s="13" t="str">
        <f t="shared" si="3"/>
        <v>-</v>
      </c>
      <c r="AE15" s="11">
        <v>0</v>
      </c>
      <c r="AF15" s="11">
        <v>0</v>
      </c>
      <c r="AG15" s="12">
        <v>1</v>
      </c>
      <c r="AH15" s="12">
        <v>1</v>
      </c>
      <c r="AI15" s="12">
        <v>0</v>
      </c>
      <c r="AJ15" s="12">
        <v>0</v>
      </c>
      <c r="AK15" s="12">
        <v>0</v>
      </c>
      <c r="AL15" s="12">
        <v>0</v>
      </c>
      <c r="AM15" s="13" t="str">
        <f t="shared" si="4"/>
        <v>-</v>
      </c>
      <c r="AN15" s="11">
        <v>0</v>
      </c>
      <c r="AO15" s="11">
        <v>0</v>
      </c>
      <c r="AP15" s="13" t="str">
        <f t="shared" si="0"/>
        <v>-</v>
      </c>
      <c r="AQ15" s="14">
        <f>K15+T15+AC15+AL15</f>
        <v>322</v>
      </c>
      <c r="AR15" s="22"/>
      <c r="AS15" s="22">
        <f t="shared" si="6"/>
        <v>294</v>
      </c>
    </row>
    <row r="16" spans="2:45" ht="168.75" x14ac:dyDescent="0.25">
      <c r="B16" s="2">
        <v>7</v>
      </c>
      <c r="C16" s="15" t="s">
        <v>20</v>
      </c>
      <c r="D16" s="11">
        <v>0</v>
      </c>
      <c r="E16" s="1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3" t="str">
        <f t="shared" si="1"/>
        <v>-</v>
      </c>
      <c r="M16" s="11">
        <v>0</v>
      </c>
      <c r="N16" s="11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3" t="str">
        <f t="shared" si="2"/>
        <v>-</v>
      </c>
      <c r="V16" s="11">
        <v>0</v>
      </c>
      <c r="W16" s="11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3" t="str">
        <f t="shared" si="3"/>
        <v>-</v>
      </c>
      <c r="AE16" s="11">
        <v>0</v>
      </c>
      <c r="AF16" s="11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3" t="str">
        <f t="shared" si="4"/>
        <v>-</v>
      </c>
      <c r="AN16" s="11">
        <v>0</v>
      </c>
      <c r="AO16" s="11">
        <v>0</v>
      </c>
      <c r="AP16" s="13" t="str">
        <f t="shared" si="0"/>
        <v>-</v>
      </c>
      <c r="AQ16" s="14">
        <f t="shared" si="7"/>
        <v>0</v>
      </c>
      <c r="AS16" s="22">
        <f t="shared" si="6"/>
        <v>0</v>
      </c>
    </row>
    <row r="17" spans="2:45" ht="18.75" x14ac:dyDescent="0.25">
      <c r="B17" s="23" t="s">
        <v>21</v>
      </c>
      <c r="C17" s="24" t="s">
        <v>14</v>
      </c>
      <c r="D17" s="11">
        <v>0</v>
      </c>
      <c r="E17" s="1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 t="str">
        <f t="shared" si="1"/>
        <v>-</v>
      </c>
      <c r="M17" s="11">
        <v>0</v>
      </c>
      <c r="N17" s="11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3" t="str">
        <f t="shared" si="2"/>
        <v>-</v>
      </c>
      <c r="V17" s="11">
        <v>0</v>
      </c>
      <c r="W17" s="11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3" t="str">
        <f t="shared" si="3"/>
        <v>-</v>
      </c>
      <c r="AE17" s="11">
        <v>0</v>
      </c>
      <c r="AF17" s="11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3" t="str">
        <f t="shared" si="4"/>
        <v>-</v>
      </c>
      <c r="AN17" s="11">
        <v>0</v>
      </c>
      <c r="AO17" s="11">
        <v>0</v>
      </c>
      <c r="AP17" s="13" t="str">
        <f t="shared" si="0"/>
        <v>-</v>
      </c>
      <c r="AQ17" s="14">
        <f t="shared" si="7"/>
        <v>0</v>
      </c>
      <c r="AS17" s="22">
        <f t="shared" si="6"/>
        <v>0</v>
      </c>
    </row>
    <row r="18" spans="2:45" ht="18.75" x14ac:dyDescent="0.25">
      <c r="B18" s="23" t="s">
        <v>22</v>
      </c>
      <c r="C18" s="24" t="s">
        <v>23</v>
      </c>
      <c r="D18" s="11">
        <v>0</v>
      </c>
      <c r="E18" s="11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3" t="str">
        <f t="shared" si="1"/>
        <v>-</v>
      </c>
      <c r="M18" s="11">
        <v>0</v>
      </c>
      <c r="N18" s="11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3" t="str">
        <f t="shared" si="2"/>
        <v>-</v>
      </c>
      <c r="V18" s="11">
        <v>0</v>
      </c>
      <c r="W18" s="11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3" t="str">
        <f t="shared" si="3"/>
        <v>-</v>
      </c>
      <c r="AE18" s="11">
        <v>0</v>
      </c>
      <c r="AF18" s="11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3" t="str">
        <f t="shared" si="4"/>
        <v>-</v>
      </c>
      <c r="AN18" s="11">
        <v>0</v>
      </c>
      <c r="AO18" s="11">
        <v>0</v>
      </c>
      <c r="AP18" s="13" t="str">
        <f t="shared" si="0"/>
        <v>-</v>
      </c>
      <c r="AQ18" s="14">
        <f t="shared" si="7"/>
        <v>0</v>
      </c>
      <c r="AS18" s="22">
        <f t="shared" si="6"/>
        <v>0</v>
      </c>
    </row>
    <row r="19" spans="2:45" ht="101.25" customHeight="1" thickBot="1" x14ac:dyDescent="0.3">
      <c r="B19" s="25">
        <v>8</v>
      </c>
      <c r="C19" s="26" t="s">
        <v>24</v>
      </c>
      <c r="D19" s="27">
        <v>77</v>
      </c>
      <c r="E19" s="27">
        <v>181</v>
      </c>
      <c r="F19" s="28">
        <v>150</v>
      </c>
      <c r="G19" s="11">
        <v>170</v>
      </c>
      <c r="H19" s="11">
        <v>141</v>
      </c>
      <c r="I19" s="11">
        <v>95</v>
      </c>
      <c r="J19" s="11">
        <v>140</v>
      </c>
      <c r="K19" s="11">
        <v>81</v>
      </c>
      <c r="L19" s="29">
        <f t="shared" si="1"/>
        <v>0.82872928176795579</v>
      </c>
      <c r="M19" s="11">
        <v>104</v>
      </c>
      <c r="N19" s="11">
        <v>209</v>
      </c>
      <c r="O19" s="11">
        <v>180</v>
      </c>
      <c r="P19" s="11">
        <v>222</v>
      </c>
      <c r="Q19" s="11">
        <v>68</v>
      </c>
      <c r="R19" s="11">
        <v>109</v>
      </c>
      <c r="S19" s="11">
        <v>129</v>
      </c>
      <c r="T19" s="11">
        <v>86</v>
      </c>
      <c r="U19" s="29">
        <f>IFERROR(O19/N19,"-")</f>
        <v>0.86124401913875603</v>
      </c>
      <c r="V19" s="11">
        <v>0</v>
      </c>
      <c r="W19" s="11">
        <v>0</v>
      </c>
      <c r="X19" s="11">
        <v>0</v>
      </c>
      <c r="Y19" s="11">
        <v>570</v>
      </c>
      <c r="Z19" s="11">
        <v>526</v>
      </c>
      <c r="AA19" s="11">
        <v>338</v>
      </c>
      <c r="AB19" s="11">
        <v>65</v>
      </c>
      <c r="AC19" s="11">
        <v>169</v>
      </c>
      <c r="AD19" s="29" t="str">
        <f t="shared" si="3"/>
        <v>-</v>
      </c>
      <c r="AE19" s="11">
        <v>0</v>
      </c>
      <c r="AF19" s="11">
        <v>0</v>
      </c>
      <c r="AG19" s="11">
        <v>206</v>
      </c>
      <c r="AH19" s="11">
        <v>157</v>
      </c>
      <c r="AI19" s="11">
        <v>0</v>
      </c>
      <c r="AJ19" s="11">
        <v>0</v>
      </c>
      <c r="AK19" s="11">
        <v>0</v>
      </c>
      <c r="AL19" s="11">
        <v>0</v>
      </c>
      <c r="AM19" s="29" t="str">
        <f t="shared" si="4"/>
        <v>-</v>
      </c>
      <c r="AN19" s="11">
        <v>0</v>
      </c>
      <c r="AO19" s="11">
        <v>0</v>
      </c>
      <c r="AP19" s="30" t="str">
        <f t="shared" si="0"/>
        <v>-</v>
      </c>
      <c r="AQ19" s="11">
        <v>84</v>
      </c>
      <c r="AS19" s="22">
        <f t="shared" si="6"/>
        <v>542</v>
      </c>
    </row>
  </sheetData>
  <mergeCells count="10">
    <mergeCell ref="B2:AP2"/>
    <mergeCell ref="B4:B6"/>
    <mergeCell ref="C4:C6"/>
    <mergeCell ref="D4:AP4"/>
    <mergeCell ref="AQ4:AQ6"/>
    <mergeCell ref="D5:L5"/>
    <mergeCell ref="M5:U5"/>
    <mergeCell ref="V5:AD5"/>
    <mergeCell ref="AE5:AM5"/>
    <mergeCell ref="AN5:AP5"/>
  </mergeCells>
  <pageMargins left="0" right="0" top="0" bottom="0" header="0.51181102362204722" footer="0.51181102362204722"/>
  <pageSetup paperSize="9" scale="4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3.4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Хафизова Анна Александровна</dc:creator>
  <cp:lastModifiedBy>user15</cp:lastModifiedBy>
  <cp:revision>0</cp:revision>
  <cp:lastPrinted>2026-02-12T22:38:37Z</cp:lastPrinted>
  <dcterms:created xsi:type="dcterms:W3CDTF">2018-03-20T05:10:17Z</dcterms:created>
  <dcterms:modified xsi:type="dcterms:W3CDTF">2026-02-16T05:47:42Z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