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15\Desktop\10.1 Общая информация\"/>
    </mc:Choice>
  </mc:AlternateContent>
  <bookViews>
    <workbookView xWindow="0" yWindow="0" windowWidth="28800" windowHeight="13665"/>
  </bookViews>
  <sheets>
    <sheet name="wsParent" sheetId="1" r:id="rId1"/>
  </sheets>
  <calcPr calcId="152511"/>
</workbook>
</file>

<file path=xl/calcChain.xml><?xml version="1.0" encoding="utf-8"?>
<calcChain xmlns="http://schemas.openxmlformats.org/spreadsheetml/2006/main">
  <c r="H16" i="1" l="1"/>
  <c r="H12" i="1" s="1"/>
  <c r="H26" i="1"/>
  <c r="G16" i="1" l="1"/>
  <c r="G26" i="1"/>
  <c r="G21" i="1"/>
  <c r="G15" i="1"/>
  <c r="G11" i="1" l="1"/>
  <c r="F21" i="1"/>
  <c r="G22" i="1" l="1"/>
  <c r="F36" i="1"/>
  <c r="F35" i="1"/>
  <c r="F34" i="1"/>
  <c r="F33" i="1"/>
  <c r="N32" i="1"/>
  <c r="M32" i="1"/>
  <c r="L32" i="1"/>
  <c r="K32" i="1"/>
  <c r="J32" i="1"/>
  <c r="I32" i="1"/>
  <c r="H32" i="1"/>
  <c r="G32" i="1"/>
  <c r="F31" i="1"/>
  <c r="F30" i="1"/>
  <c r="F29" i="1"/>
  <c r="F28" i="1"/>
  <c r="N27" i="1"/>
  <c r="M27" i="1"/>
  <c r="L27" i="1"/>
  <c r="K27" i="1"/>
  <c r="J27" i="1"/>
  <c r="I27" i="1"/>
  <c r="H27" i="1"/>
  <c r="G27" i="1"/>
  <c r="F26" i="1"/>
  <c r="F25" i="1"/>
  <c r="F24" i="1"/>
  <c r="F23" i="1"/>
  <c r="N22" i="1"/>
  <c r="M22" i="1"/>
  <c r="L22" i="1"/>
  <c r="K22" i="1"/>
  <c r="J22" i="1"/>
  <c r="I22" i="1"/>
  <c r="H22" i="1"/>
  <c r="F20" i="1"/>
  <c r="F19" i="1"/>
  <c r="F18" i="1"/>
  <c r="N17" i="1"/>
  <c r="N7" i="1" s="1"/>
  <c r="M17" i="1"/>
  <c r="L17" i="1"/>
  <c r="K17" i="1"/>
  <c r="J17" i="1"/>
  <c r="I17" i="1"/>
  <c r="H17" i="1"/>
  <c r="G17" i="1"/>
  <c r="F16" i="1"/>
  <c r="F15" i="1"/>
  <c r="F13" i="1"/>
  <c r="N12" i="1"/>
  <c r="M12" i="1"/>
  <c r="L12" i="1"/>
  <c r="K12" i="1"/>
  <c r="I12" i="1"/>
  <c r="G12" i="1"/>
  <c r="N11" i="1"/>
  <c r="M11" i="1"/>
  <c r="L11" i="1"/>
  <c r="K11" i="1"/>
  <c r="J11" i="1"/>
  <c r="I11" i="1"/>
  <c r="H11" i="1"/>
  <c r="N10" i="1"/>
  <c r="M10" i="1"/>
  <c r="L10" i="1"/>
  <c r="K10" i="1"/>
  <c r="J10" i="1"/>
  <c r="I10" i="1"/>
  <c r="H10" i="1"/>
  <c r="G10" i="1"/>
  <c r="N9" i="1"/>
  <c r="M9" i="1"/>
  <c r="L9" i="1"/>
  <c r="K9" i="1"/>
  <c r="I9" i="1"/>
  <c r="H9" i="1"/>
  <c r="G9" i="1"/>
  <c r="N8" i="1"/>
  <c r="M8" i="1"/>
  <c r="L8" i="1"/>
  <c r="K8" i="1"/>
  <c r="J8" i="1"/>
  <c r="I8" i="1"/>
  <c r="H8" i="1"/>
  <c r="G8" i="1"/>
  <c r="L7" i="1" l="1"/>
  <c r="F27" i="1"/>
  <c r="F11" i="1"/>
  <c r="F22" i="1"/>
  <c r="H7" i="1"/>
  <c r="F17" i="1"/>
  <c r="G7" i="1"/>
  <c r="I7" i="1"/>
  <c r="K7" i="1"/>
  <c r="M7" i="1"/>
  <c r="F10" i="1"/>
  <c r="F32" i="1"/>
  <c r="F8" i="1"/>
  <c r="J9" i="1"/>
  <c r="J12" i="1"/>
  <c r="J7" i="1" s="1"/>
  <c r="F14" i="1"/>
  <c r="F9" i="1" s="1"/>
  <c r="F12" i="1" l="1"/>
  <c r="F7" i="1" s="1"/>
</calcChain>
</file>

<file path=xl/sharedStrings.xml><?xml version="1.0" encoding="utf-8"?>
<sst xmlns="http://schemas.openxmlformats.org/spreadsheetml/2006/main" count="55" uniqueCount="35">
  <si>
    <t>Наименование</t>
  </si>
  <si>
    <t>Код стр.</t>
  </si>
  <si>
    <t>Гр1</t>
  </si>
  <si>
    <t>Сведения, содержащиеся в форме, составляют коммерческую тайну</t>
  </si>
  <si>
    <t>Раздел 1. Сведения о степени оснащенности приборами учета электрической энергии</t>
  </si>
  <si>
    <t>1. Количество точек поставки, штуки</t>
  </si>
  <si>
    <t>1.1 Количество точек поставки, оборудованных приборами учета, штуки</t>
  </si>
  <si>
    <t>1.1.1 Количество точек поставки, оборудованных приборами учета, с возможностью дистанционного сбора данных, включенных в систему, штуки</t>
  </si>
  <si>
    <t>1.1.2  Количество точек поставки, оборудованных приборами учета, с возможностью дистанционного сбора данных, не включенных в систему, штуки</t>
  </si>
  <si>
    <t>1.2 Количество точек поставки, не оборудованных приборами учета, штуки</t>
  </si>
  <si>
    <t>2. Установка приборов в рамках мероприятий инвестиционной программы, штуки</t>
  </si>
  <si>
    <t>2.1 Установка приборов учета (без учета включения в систему сбора и передачи данных), штуки</t>
  </si>
  <si>
    <t>2.2 Включение приборов учета в систему сбора и передачи данных, штуки</t>
  </si>
  <si>
    <t>3. Установка приборов учета и их включение в систему сбора и передачи данных в рамках прочих программ и мероприятий, штуки</t>
  </si>
  <si>
    <t>Гр2</t>
  </si>
  <si>
    <t>Гр3</t>
  </si>
  <si>
    <t>Гр4</t>
  </si>
  <si>
    <t>Гр5</t>
  </si>
  <si>
    <t>Гр6</t>
  </si>
  <si>
    <t>Гр7</t>
  </si>
  <si>
    <t>Гр8</t>
  </si>
  <si>
    <t>Гр9</t>
  </si>
  <si>
    <t>Всего</t>
  </si>
  <si>
    <t>ВН</t>
  </si>
  <si>
    <t>СН1</t>
  </si>
  <si>
    <t>СН2</t>
  </si>
  <si>
    <t>НН</t>
  </si>
  <si>
    <t>Юридические лица, ИП</t>
  </si>
  <si>
    <t>Физические лица (многоквартирные дома)</t>
  </si>
  <si>
    <t>Физические лица (частные домовладения)</t>
  </si>
  <si>
    <t>Вводы в многоквартирные дома</t>
  </si>
  <si>
    <t>Технический учет</t>
  </si>
  <si>
    <t>ДА</t>
  </si>
  <si>
    <t>НЕТ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</si>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</sst>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"/>
  </numFmts>
  <fonts count="13" x14ac:knownFonts="1">
    <font>
      <sz val="11"/>
      <color rgb="FF000000"/>
      <name val="Calibri"/>
    </font>
    <font>
      <b/>
      <sz val="14"/>
      <color rgb="FF000000"/>
      <name val="Arial"/>
    </font>
    <font>
      <sz val="11"/>
      <color rgb="FF000000"/>
      <name val="Arial"/>
    </font>
    <font>
      <sz val="14"/>
      <color rgb="FFFFFFFF"/>
      <name val="Arial"/>
    </font>
    <font>
      <b/>
      <sz val="9"/>
      <color rgb="FF000000"/>
      <name val="Arial"/>
    </font>
    <font>
      <b/>
      <sz val="12"/>
      <color rgb="FF000000"/>
      <name val="Arial"/>
    </font>
    <font>
      <sz val="14"/>
      <color rgb="FF000000"/>
      <name val="Arial"/>
    </font>
    <font>
      <sz val="10"/>
      <color rgb="FF000000"/>
      <name val="Arial"/>
    </font>
    <font>
      <sz val="12"/>
      <color rgb="FF0000FF"/>
      <name val="Arial"/>
    </font>
    <font>
      <sz val="10"/>
      <color rgb="FF0000FF"/>
      <name val="Arial"/>
    </font>
    <font>
      <b/>
      <sz val="12"/>
      <color rgb="FF0000FF"/>
      <name val="Arial"/>
    </font>
    <font>
      <sz val="5"/>
      <color rgb="FF000000"/>
      <name val="Arial"/>
    </font>
    <font>
      <sz val="15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808080"/>
        <bgColor rgb="FFFFFFFF"/>
      </patternFill>
    </fill>
    <fill>
      <patternFill patternType="solid">
        <fgColor rgb="FFFFFF00"/>
        <bgColor rgb="FFFFFFFF"/>
      </patternFill>
    </fill>
  </fills>
  <borders count="1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hair">
        <color rgb="FFD3D3D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D3D3D3"/>
      </left>
      <right style="hair">
        <color rgb="FFD3D3D3"/>
      </right>
      <top style="medium">
        <color rgb="FF000000"/>
      </top>
      <bottom style="hair">
        <color rgb="FFD3D3D3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D3D3D3"/>
      </left>
      <right style="medium">
        <color rgb="FF000000"/>
      </right>
      <top style="hair">
        <color rgb="FFD3D3D3"/>
      </top>
      <bottom style="hair">
        <color rgb="FFD3D3D3"/>
      </bottom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medium">
        <color rgb="FF000000"/>
      </bottom>
      <diagonal/>
    </border>
    <border>
      <left style="medium">
        <color rgb="FF000000"/>
      </left>
      <right style="hair">
        <color rgb="FFD3D3D3"/>
      </right>
      <top style="medium">
        <color rgb="FF000000"/>
      </top>
      <bottom style="hair">
        <color rgb="FFD3D3D3"/>
      </bottom>
      <diagonal/>
    </border>
    <border>
      <left style="medium">
        <color rgb="FF000000"/>
      </left>
      <right style="hair">
        <color rgb="FFD3D3D3"/>
      </right>
      <top style="hair">
        <color rgb="FFD3D3D3"/>
      </top>
      <bottom style="medium">
        <color rgb="FF000000"/>
      </bottom>
      <diagonal/>
    </border>
    <border>
      <left style="hair">
        <color rgb="FFD3D3D3"/>
      </left>
      <right style="medium">
        <color rgb="FF000000"/>
      </right>
      <top style="medium">
        <color rgb="FF000000"/>
      </top>
      <bottom style="hair">
        <color rgb="FFD3D3D3"/>
      </bottom>
      <diagonal/>
    </border>
    <border>
      <left style="medium">
        <color rgb="FF000000"/>
      </left>
      <right style="hair">
        <color rgb="FFD3D3D3"/>
      </right>
      <top style="hair">
        <color rgb="FFD3D3D3"/>
      </top>
      <bottom style="hair">
        <color rgb="FFD3D3D3"/>
      </bottom>
      <diagonal/>
    </border>
    <border>
      <left style="hair">
        <color rgb="FFD3D3D3"/>
      </left>
      <right style="medium">
        <color rgb="FF000000"/>
      </right>
      <top style="hair">
        <color rgb="FFD3D3D3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2" borderId="0" xfId="0" applyFill="1"/>
    <xf numFmtId="0" fontId="2" fillId="2" borderId="1" xfId="0" applyFont="1" applyFill="1" applyBorder="1" applyAlignment="1">
      <alignment vertical="center"/>
    </xf>
    <xf numFmtId="164" fontId="3" fillId="3" borderId="2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 applyProtection="1">
      <alignment vertical="center" wrapText="1"/>
      <protection locked="0"/>
    </xf>
    <xf numFmtId="164" fontId="6" fillId="2" borderId="2" xfId="0" applyNumberFormat="1" applyFont="1" applyFill="1" applyBorder="1" applyAlignment="1" applyProtection="1">
      <alignment vertical="center" wrapText="1"/>
      <protection locked="0"/>
    </xf>
    <xf numFmtId="164" fontId="3" fillId="3" borderId="4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49" fontId="8" fillId="2" borderId="6" xfId="0" applyNumberFormat="1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vertical="center" wrapText="1"/>
    </xf>
    <xf numFmtId="164" fontId="3" fillId="3" borderId="8" xfId="0" applyNumberFormat="1" applyFont="1" applyFill="1" applyBorder="1" applyAlignment="1">
      <alignment vertical="center" wrapText="1"/>
    </xf>
    <xf numFmtId="164" fontId="6" fillId="2" borderId="8" xfId="0" applyNumberFormat="1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164" fontId="6" fillId="4" borderId="9" xfId="0" applyNumberFormat="1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16" fontId="5" fillId="2" borderId="3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 applyProtection="1">
      <alignment vertical="center" wrapText="1"/>
      <protection locked="0"/>
    </xf>
    <xf numFmtId="0" fontId="7" fillId="2" borderId="7" xfId="0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vertical="center" wrapText="1"/>
    </xf>
    <xf numFmtId="164" fontId="3" fillId="3" borderId="12" xfId="0" applyNumberFormat="1" applyFont="1" applyFill="1" applyBorder="1" applyAlignment="1">
      <alignment vertical="center" wrapText="1"/>
    </xf>
    <xf numFmtId="164" fontId="3" fillId="3" borderId="13" xfId="0" applyNumberFormat="1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49" fontId="2" fillId="2" borderId="0" xfId="0" applyNumberFormat="1" applyFont="1" applyFill="1" applyAlignment="1">
      <alignment vertical="center"/>
    </xf>
    <xf numFmtId="164" fontId="3" fillId="3" borderId="10" xfId="0" applyNumberFormat="1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right" vertical="center"/>
    </xf>
    <xf numFmtId="49" fontId="2" fillId="2" borderId="0" xfId="0" applyNumberFormat="1" applyFont="1" applyFill="1" applyAlignment="1">
      <alignment vertical="center"/>
    </xf>
    <xf numFmtId="164" fontId="6" fillId="2" borderId="14" xfId="0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zoomScale="75" zoomScaleNormal="75" workbookViewId="0">
      <selection activeCell="N2" sqref="N2"/>
    </sheetView>
  </sheetViews>
  <sheetFormatPr defaultRowHeight="15" x14ac:dyDescent="0.25"/>
  <cols>
    <col min="1" max="1" width="0.85546875" style="33" customWidth="1"/>
    <col min="2" max="2" width="8.85546875" style="33" hidden="1" customWidth="1"/>
    <col min="3" max="3" width="41.85546875" style="33" customWidth="1"/>
    <col min="4" max="4" width="8.85546875" style="33" hidden="1" customWidth="1"/>
    <col min="5" max="5" width="12.85546875" style="33" customWidth="1"/>
    <col min="6" max="14" width="24.85546875" style="33" customWidth="1"/>
    <col min="15" max="15" width="8.85546875" style="33" customWidth="1"/>
  </cols>
  <sheetData>
    <row r="1" spans="2:14" ht="26.1" customHeight="1" x14ac:dyDescent="0.25">
      <c r="C1" s="35" t="s">
        <v>4</v>
      </c>
      <c r="D1" s="35" t="s">
        <v>3</v>
      </c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4" s="17" customFormat="1" ht="18.75" x14ac:dyDescent="0.25">
      <c r="N2" s="36" t="s">
        <v>34</v>
      </c>
    </row>
    <row r="3" spans="2:14" s="17" customFormat="1" ht="8.25" x14ac:dyDescent="0.25"/>
    <row r="4" spans="2:14" s="17" customFormat="1" ht="8.25" x14ac:dyDescent="0.25"/>
    <row r="5" spans="2:14" s="16" customFormat="1" ht="141.75" x14ac:dyDescent="0.25">
      <c r="B5" s="4"/>
      <c r="C5" s="4" t="s">
        <v>0</v>
      </c>
      <c r="D5" s="4"/>
      <c r="E5" s="4" t="s">
        <v>1</v>
      </c>
      <c r="F5" s="4" t="s">
        <v>5</v>
      </c>
      <c r="G5" s="21" t="s">
        <v>6</v>
      </c>
      <c r="H5" s="24" t="s">
        <v>7</v>
      </c>
      <c r="I5" s="24" t="s">
        <v>8</v>
      </c>
      <c r="J5" s="21" t="s">
        <v>9</v>
      </c>
      <c r="K5" s="4" t="s">
        <v>10</v>
      </c>
      <c r="L5" s="21" t="s">
        <v>11</v>
      </c>
      <c r="M5" s="21" t="s">
        <v>12</v>
      </c>
      <c r="N5" s="4" t="s">
        <v>13</v>
      </c>
    </row>
    <row r="6" spans="2:14" s="19" customFormat="1" ht="12" x14ac:dyDescent="0.25">
      <c r="B6" s="3"/>
      <c r="C6" s="3"/>
      <c r="D6" s="3"/>
      <c r="E6" s="3"/>
      <c r="F6" s="3" t="s">
        <v>2</v>
      </c>
      <c r="G6" s="3" t="s">
        <v>14</v>
      </c>
      <c r="H6" s="3" t="s">
        <v>15</v>
      </c>
      <c r="I6" s="3" t="s">
        <v>16</v>
      </c>
      <c r="J6" s="3" t="s">
        <v>17</v>
      </c>
      <c r="K6" s="3" t="s">
        <v>18</v>
      </c>
      <c r="L6" s="3" t="s">
        <v>19</v>
      </c>
      <c r="M6" s="3" t="s">
        <v>20</v>
      </c>
      <c r="N6" s="3" t="s">
        <v>21</v>
      </c>
    </row>
    <row r="7" spans="2:14" ht="18" x14ac:dyDescent="0.25">
      <c r="B7" s="10"/>
      <c r="C7" s="29" t="s">
        <v>22</v>
      </c>
      <c r="D7" s="10"/>
      <c r="E7" s="23">
        <v>5</v>
      </c>
      <c r="F7" s="31">
        <f t="shared" ref="F7:N7" si="0">F12+F17+F22+F27+F32</f>
        <v>7203</v>
      </c>
      <c r="G7" s="7">
        <f t="shared" si="0"/>
        <v>6961</v>
      </c>
      <c r="H7" s="7">
        <f t="shared" si="0"/>
        <v>1962</v>
      </c>
      <c r="I7" s="7">
        <f t="shared" si="0"/>
        <v>0</v>
      </c>
      <c r="J7" s="7">
        <f t="shared" si="0"/>
        <v>242</v>
      </c>
      <c r="K7" s="7">
        <f t="shared" si="0"/>
        <v>190</v>
      </c>
      <c r="L7" s="7">
        <f t="shared" si="0"/>
        <v>0</v>
      </c>
      <c r="M7" s="7">
        <f t="shared" si="0"/>
        <v>190</v>
      </c>
      <c r="N7" s="26">
        <f t="shared" si="0"/>
        <v>0</v>
      </c>
    </row>
    <row r="8" spans="2:14" ht="18" x14ac:dyDescent="0.25">
      <c r="B8" s="20"/>
      <c r="C8" s="11" t="s">
        <v>23</v>
      </c>
      <c r="D8" s="20"/>
      <c r="E8" s="12">
        <v>500001</v>
      </c>
      <c r="F8" s="27">
        <f t="shared" ref="F8:N8" si="1">F13+F18+F23+F28+F33</f>
        <v>0</v>
      </c>
      <c r="G8" s="2">
        <f t="shared" si="1"/>
        <v>0</v>
      </c>
      <c r="H8" s="2">
        <f t="shared" si="1"/>
        <v>0</v>
      </c>
      <c r="I8" s="2">
        <f t="shared" si="1"/>
        <v>0</v>
      </c>
      <c r="J8" s="2">
        <f t="shared" si="1"/>
        <v>0</v>
      </c>
      <c r="K8" s="2">
        <f t="shared" si="1"/>
        <v>0</v>
      </c>
      <c r="L8" s="2">
        <f t="shared" si="1"/>
        <v>0</v>
      </c>
      <c r="M8" s="2">
        <f t="shared" si="1"/>
        <v>0</v>
      </c>
      <c r="N8" s="14">
        <f t="shared" si="1"/>
        <v>0</v>
      </c>
    </row>
    <row r="9" spans="2:14" ht="18" x14ac:dyDescent="0.25">
      <c r="B9" s="20"/>
      <c r="C9" s="11" t="s">
        <v>24</v>
      </c>
      <c r="D9" s="20"/>
      <c r="E9" s="12">
        <v>500002</v>
      </c>
      <c r="F9" s="27">
        <f t="shared" ref="F9:N9" si="2">F14+F19+F24+F29+F34</f>
        <v>7</v>
      </c>
      <c r="G9" s="2">
        <f t="shared" si="2"/>
        <v>7</v>
      </c>
      <c r="H9" s="2">
        <f t="shared" si="2"/>
        <v>0</v>
      </c>
      <c r="I9" s="2">
        <f t="shared" si="2"/>
        <v>0</v>
      </c>
      <c r="J9" s="2">
        <f t="shared" si="2"/>
        <v>0</v>
      </c>
      <c r="K9" s="2">
        <f t="shared" si="2"/>
        <v>0</v>
      </c>
      <c r="L9" s="2">
        <f t="shared" si="2"/>
        <v>0</v>
      </c>
      <c r="M9" s="2">
        <f t="shared" si="2"/>
        <v>0</v>
      </c>
      <c r="N9" s="14">
        <f t="shared" si="2"/>
        <v>0</v>
      </c>
    </row>
    <row r="10" spans="2:14" ht="18" x14ac:dyDescent="0.25">
      <c r="B10" s="20"/>
      <c r="C10" s="11" t="s">
        <v>25</v>
      </c>
      <c r="D10" s="20"/>
      <c r="E10" s="12">
        <v>500003</v>
      </c>
      <c r="F10" s="27">
        <f t="shared" ref="F10:N10" si="3">F15+F20+F25+F30+F35</f>
        <v>202</v>
      </c>
      <c r="G10" s="2">
        <f t="shared" si="3"/>
        <v>202</v>
      </c>
      <c r="H10" s="2">
        <f t="shared" si="3"/>
        <v>36</v>
      </c>
      <c r="I10" s="2">
        <f t="shared" si="3"/>
        <v>0</v>
      </c>
      <c r="J10" s="2">
        <f t="shared" si="3"/>
        <v>0</v>
      </c>
      <c r="K10" s="2">
        <f t="shared" si="3"/>
        <v>0</v>
      </c>
      <c r="L10" s="2">
        <f t="shared" si="3"/>
        <v>0</v>
      </c>
      <c r="M10" s="2">
        <f t="shared" si="3"/>
        <v>0</v>
      </c>
      <c r="N10" s="14">
        <f t="shared" si="3"/>
        <v>0</v>
      </c>
    </row>
    <row r="11" spans="2:14" ht="18" x14ac:dyDescent="0.25">
      <c r="B11" s="20"/>
      <c r="C11" s="11" t="s">
        <v>26</v>
      </c>
      <c r="D11" s="20"/>
      <c r="E11" s="12">
        <v>500004</v>
      </c>
      <c r="F11" s="27">
        <f t="shared" ref="F11:N11" si="4">F16+F21+F26+F31+F36</f>
        <v>6994</v>
      </c>
      <c r="G11" s="2">
        <f>G16+G21+G26+G31+G36</f>
        <v>6752</v>
      </c>
      <c r="H11" s="2">
        <f t="shared" si="4"/>
        <v>1926</v>
      </c>
      <c r="I11" s="2">
        <f t="shared" si="4"/>
        <v>0</v>
      </c>
      <c r="J11" s="2">
        <f t="shared" si="4"/>
        <v>242</v>
      </c>
      <c r="K11" s="2">
        <f t="shared" si="4"/>
        <v>190</v>
      </c>
      <c r="L11" s="2">
        <f t="shared" si="4"/>
        <v>0</v>
      </c>
      <c r="M11" s="2">
        <f t="shared" si="4"/>
        <v>190</v>
      </c>
      <c r="N11" s="14">
        <f t="shared" si="4"/>
        <v>0</v>
      </c>
    </row>
    <row r="12" spans="2:14" ht="18" x14ac:dyDescent="0.25">
      <c r="B12" s="20"/>
      <c r="C12" s="13" t="s">
        <v>27</v>
      </c>
      <c r="D12" s="20"/>
      <c r="E12" s="9">
        <v>10</v>
      </c>
      <c r="F12" s="27">
        <f t="shared" ref="F12:N12" si="5">SUM(F13:F16)</f>
        <v>940</v>
      </c>
      <c r="G12" s="2">
        <f t="shared" si="5"/>
        <v>940</v>
      </c>
      <c r="H12" s="2">
        <f>SUM(H13:H16)</f>
        <v>207</v>
      </c>
      <c r="I12" s="2">
        <f t="shared" si="5"/>
        <v>0</v>
      </c>
      <c r="J12" s="2">
        <f t="shared" si="5"/>
        <v>0</v>
      </c>
      <c r="K12" s="2">
        <f t="shared" si="5"/>
        <v>8</v>
      </c>
      <c r="L12" s="2">
        <f t="shared" si="5"/>
        <v>0</v>
      </c>
      <c r="M12" s="2">
        <f t="shared" si="5"/>
        <v>8</v>
      </c>
      <c r="N12" s="14">
        <f t="shared" si="5"/>
        <v>0</v>
      </c>
    </row>
    <row r="13" spans="2:14" ht="18" x14ac:dyDescent="0.25">
      <c r="B13" s="20"/>
      <c r="C13" s="11" t="s">
        <v>23</v>
      </c>
      <c r="D13" s="20"/>
      <c r="E13" s="12">
        <v>1000001</v>
      </c>
      <c r="F13" s="27">
        <f>G13+J13</f>
        <v>0</v>
      </c>
      <c r="G13" s="5"/>
      <c r="H13" s="6"/>
      <c r="I13" s="6"/>
      <c r="J13" s="6"/>
      <c r="K13" s="5"/>
      <c r="L13" s="5"/>
      <c r="M13" s="5"/>
      <c r="N13" s="15"/>
    </row>
    <row r="14" spans="2:14" ht="18" x14ac:dyDescent="0.25">
      <c r="B14" s="20"/>
      <c r="C14" s="11" t="s">
        <v>24</v>
      </c>
      <c r="D14" s="20"/>
      <c r="E14" s="12">
        <v>1000002</v>
      </c>
      <c r="F14" s="27">
        <f>G14+J14</f>
        <v>7</v>
      </c>
      <c r="G14" s="5">
        <v>7</v>
      </c>
      <c r="H14" s="6"/>
      <c r="I14" s="6"/>
      <c r="J14" s="6"/>
      <c r="K14" s="5"/>
      <c r="L14" s="5"/>
      <c r="M14" s="5"/>
      <c r="N14" s="15"/>
    </row>
    <row r="15" spans="2:14" ht="18" x14ac:dyDescent="0.25">
      <c r="B15" s="20"/>
      <c r="C15" s="11" t="s">
        <v>25</v>
      </c>
      <c r="D15" s="20"/>
      <c r="E15" s="12">
        <v>1000003</v>
      </c>
      <c r="F15" s="27">
        <f>G15+J15</f>
        <v>174</v>
      </c>
      <c r="G15" s="5">
        <f>135+9+8+22</f>
        <v>174</v>
      </c>
      <c r="H15" s="6">
        <v>8</v>
      </c>
      <c r="I15" s="6"/>
      <c r="J15" s="6"/>
      <c r="K15" s="5"/>
      <c r="L15" s="5"/>
      <c r="M15" s="5"/>
      <c r="N15" s="15"/>
    </row>
    <row r="16" spans="2:14" ht="18" x14ac:dyDescent="0.25">
      <c r="B16" s="20"/>
      <c r="C16" s="11" t="s">
        <v>26</v>
      </c>
      <c r="D16" s="20"/>
      <c r="E16" s="12">
        <v>1000004</v>
      </c>
      <c r="F16" s="27">
        <f>G16+J16</f>
        <v>759</v>
      </c>
      <c r="G16" s="5">
        <f>427+16+7+234+120-45</f>
        <v>759</v>
      </c>
      <c r="H16" s="6">
        <f>48+3+40+8+100</f>
        <v>199</v>
      </c>
      <c r="I16" s="6"/>
      <c r="J16" s="6"/>
      <c r="K16" s="5">
        <v>8</v>
      </c>
      <c r="L16" s="5"/>
      <c r="M16" s="5">
        <v>8</v>
      </c>
      <c r="N16" s="15"/>
    </row>
    <row r="17" spans="2:14" ht="31.5" x14ac:dyDescent="0.25">
      <c r="B17" s="20"/>
      <c r="C17" s="13" t="s">
        <v>28</v>
      </c>
      <c r="D17" s="20"/>
      <c r="E17" s="9">
        <v>15</v>
      </c>
      <c r="F17" s="27">
        <f t="shared" ref="F17:N17" si="6">SUM(F18:F21)</f>
        <v>304</v>
      </c>
      <c r="G17" s="2">
        <f t="shared" si="6"/>
        <v>279</v>
      </c>
      <c r="H17" s="2">
        <f t="shared" si="6"/>
        <v>2</v>
      </c>
      <c r="I17" s="2">
        <f t="shared" si="6"/>
        <v>0</v>
      </c>
      <c r="J17" s="2">
        <f t="shared" si="6"/>
        <v>25</v>
      </c>
      <c r="K17" s="2">
        <f t="shared" si="6"/>
        <v>0</v>
      </c>
      <c r="L17" s="2">
        <f t="shared" si="6"/>
        <v>0</v>
      </c>
      <c r="M17" s="2">
        <f t="shared" si="6"/>
        <v>0</v>
      </c>
      <c r="N17" s="14">
        <f t="shared" si="6"/>
        <v>0</v>
      </c>
    </row>
    <row r="18" spans="2:14" ht="18" x14ac:dyDescent="0.25">
      <c r="B18" s="20"/>
      <c r="C18" s="11" t="s">
        <v>23</v>
      </c>
      <c r="D18" s="20"/>
      <c r="E18" s="12">
        <v>1500001</v>
      </c>
      <c r="F18" s="27">
        <f>G18+J18</f>
        <v>0</v>
      </c>
      <c r="G18" s="5"/>
      <c r="H18" s="6"/>
      <c r="I18" s="6"/>
      <c r="J18" s="6"/>
      <c r="K18" s="5"/>
      <c r="L18" s="5"/>
      <c r="M18" s="5"/>
      <c r="N18" s="15"/>
    </row>
    <row r="19" spans="2:14" ht="18" x14ac:dyDescent="0.25">
      <c r="B19" s="20"/>
      <c r="C19" s="11" t="s">
        <v>24</v>
      </c>
      <c r="D19" s="20"/>
      <c r="E19" s="12">
        <v>1500002</v>
      </c>
      <c r="F19" s="27">
        <f>G19+J19</f>
        <v>0</v>
      </c>
      <c r="G19" s="5"/>
      <c r="H19" s="6"/>
      <c r="I19" s="6"/>
      <c r="J19" s="6"/>
      <c r="K19" s="5"/>
      <c r="L19" s="5"/>
      <c r="M19" s="5"/>
      <c r="N19" s="15"/>
    </row>
    <row r="20" spans="2:14" ht="18" x14ac:dyDescent="0.25">
      <c r="B20" s="20"/>
      <c r="C20" s="11" t="s">
        <v>25</v>
      </c>
      <c r="D20" s="20"/>
      <c r="E20" s="12">
        <v>1500003</v>
      </c>
      <c r="F20" s="27">
        <f>G20+J20</f>
        <v>0</v>
      </c>
      <c r="G20" s="5"/>
      <c r="H20" s="6"/>
      <c r="I20" s="6"/>
      <c r="J20" s="6"/>
      <c r="K20" s="5"/>
      <c r="L20" s="5"/>
      <c r="M20" s="5"/>
      <c r="N20" s="15"/>
    </row>
    <row r="21" spans="2:14" ht="18" x14ac:dyDescent="0.25">
      <c r="B21" s="20"/>
      <c r="C21" s="11" t="s">
        <v>26</v>
      </c>
      <c r="D21" s="20"/>
      <c r="E21" s="12">
        <v>1500004</v>
      </c>
      <c r="F21" s="27">
        <f>G21+J21</f>
        <v>304</v>
      </c>
      <c r="G21" s="5">
        <f>229+50</f>
        <v>279</v>
      </c>
      <c r="H21" s="6">
        <v>2</v>
      </c>
      <c r="I21" s="6"/>
      <c r="J21" s="6">
        <v>25</v>
      </c>
      <c r="K21" s="5"/>
      <c r="L21" s="5"/>
      <c r="M21" s="5"/>
      <c r="N21" s="15"/>
    </row>
    <row r="22" spans="2:14" ht="31.5" x14ac:dyDescent="0.25">
      <c r="B22" s="20"/>
      <c r="C22" s="13" t="s">
        <v>29</v>
      </c>
      <c r="D22" s="20"/>
      <c r="E22" s="9">
        <v>20</v>
      </c>
      <c r="F22" s="27">
        <f t="shared" ref="F22:N22" si="7">SUM(F23:F26)</f>
        <v>5931</v>
      </c>
      <c r="G22" s="2">
        <f t="shared" si="7"/>
        <v>5714</v>
      </c>
      <c r="H22" s="2">
        <f t="shared" si="7"/>
        <v>1725</v>
      </c>
      <c r="I22" s="2">
        <f t="shared" si="7"/>
        <v>0</v>
      </c>
      <c r="J22" s="2">
        <f t="shared" si="7"/>
        <v>217</v>
      </c>
      <c r="K22" s="2">
        <f t="shared" si="7"/>
        <v>182</v>
      </c>
      <c r="L22" s="2">
        <f t="shared" si="7"/>
        <v>0</v>
      </c>
      <c r="M22" s="2">
        <f t="shared" si="7"/>
        <v>182</v>
      </c>
      <c r="N22" s="14">
        <f t="shared" si="7"/>
        <v>0</v>
      </c>
    </row>
    <row r="23" spans="2:14" ht="18" x14ac:dyDescent="0.25">
      <c r="B23" s="20"/>
      <c r="C23" s="11" t="s">
        <v>23</v>
      </c>
      <c r="D23" s="20"/>
      <c r="E23" s="12">
        <v>2000001</v>
      </c>
      <c r="F23" s="27">
        <f>G23+J23</f>
        <v>0</v>
      </c>
      <c r="G23" s="5"/>
      <c r="H23" s="6"/>
      <c r="I23" s="6"/>
      <c r="J23" s="6"/>
      <c r="K23" s="5"/>
      <c r="L23" s="5"/>
      <c r="M23" s="5"/>
      <c r="N23" s="15"/>
    </row>
    <row r="24" spans="2:14" ht="18" x14ac:dyDescent="0.25">
      <c r="B24" s="20"/>
      <c r="C24" s="11" t="s">
        <v>24</v>
      </c>
      <c r="D24" s="20"/>
      <c r="E24" s="12">
        <v>2000002</v>
      </c>
      <c r="F24" s="27">
        <f>G24+J24</f>
        <v>0</v>
      </c>
      <c r="G24" s="5"/>
      <c r="H24" s="6"/>
      <c r="I24" s="6"/>
      <c r="J24" s="6"/>
      <c r="K24" s="5"/>
      <c r="L24" s="5"/>
      <c r="M24" s="5"/>
      <c r="N24" s="15"/>
    </row>
    <row r="25" spans="2:14" ht="18" x14ac:dyDescent="0.25">
      <c r="B25" s="20"/>
      <c r="C25" s="11" t="s">
        <v>25</v>
      </c>
      <c r="D25" s="20"/>
      <c r="E25" s="12">
        <v>2000003</v>
      </c>
      <c r="F25" s="27">
        <f>G25+J25</f>
        <v>0</v>
      </c>
      <c r="G25" s="5"/>
      <c r="H25" s="6"/>
      <c r="I25" s="6"/>
      <c r="J25" s="6"/>
      <c r="K25" s="5"/>
      <c r="L25" s="5"/>
      <c r="M25" s="5"/>
      <c r="N25" s="15"/>
    </row>
    <row r="26" spans="2:14" ht="18" x14ac:dyDescent="0.25">
      <c r="B26" s="20"/>
      <c r="C26" s="11" t="s">
        <v>26</v>
      </c>
      <c r="D26" s="20"/>
      <c r="E26" s="12">
        <v>2000004</v>
      </c>
      <c r="F26" s="27">
        <f>G26+J26</f>
        <v>5931</v>
      </c>
      <c r="G26" s="5">
        <f>286+5438-210+100+100</f>
        <v>5714</v>
      </c>
      <c r="H26" s="6">
        <f>55+688+500+182+300</f>
        <v>1725</v>
      </c>
      <c r="I26" s="6"/>
      <c r="J26" s="6">
        <v>217</v>
      </c>
      <c r="K26" s="5">
        <v>182</v>
      </c>
      <c r="L26" s="5"/>
      <c r="M26" s="5">
        <v>182</v>
      </c>
      <c r="N26" s="15"/>
    </row>
    <row r="27" spans="2:14" ht="18" x14ac:dyDescent="0.25">
      <c r="B27" s="20"/>
      <c r="C27" s="13" t="s">
        <v>30</v>
      </c>
      <c r="D27" s="20"/>
      <c r="E27" s="9">
        <v>25</v>
      </c>
      <c r="F27" s="27">
        <f t="shared" ref="F27:N27" si="8">SUM(F28:F31)</f>
        <v>18</v>
      </c>
      <c r="G27" s="2">
        <f t="shared" si="8"/>
        <v>18</v>
      </c>
      <c r="H27" s="2">
        <f t="shared" si="8"/>
        <v>18</v>
      </c>
      <c r="I27" s="2">
        <f t="shared" si="8"/>
        <v>0</v>
      </c>
      <c r="J27" s="2">
        <f t="shared" si="8"/>
        <v>0</v>
      </c>
      <c r="K27" s="2">
        <f t="shared" si="8"/>
        <v>0</v>
      </c>
      <c r="L27" s="2">
        <f t="shared" si="8"/>
        <v>0</v>
      </c>
      <c r="M27" s="2">
        <f t="shared" si="8"/>
        <v>0</v>
      </c>
      <c r="N27" s="14">
        <f t="shared" si="8"/>
        <v>0</v>
      </c>
    </row>
    <row r="28" spans="2:14" ht="18" x14ac:dyDescent="0.25">
      <c r="B28" s="20"/>
      <c r="C28" s="11" t="s">
        <v>23</v>
      </c>
      <c r="D28" s="20"/>
      <c r="E28" s="12">
        <v>2500001</v>
      </c>
      <c r="F28" s="27">
        <f>G28+J28</f>
        <v>0</v>
      </c>
      <c r="G28" s="5"/>
      <c r="H28" s="6"/>
      <c r="I28" s="6"/>
      <c r="J28" s="6"/>
      <c r="K28" s="5"/>
      <c r="L28" s="5"/>
      <c r="M28" s="5"/>
      <c r="N28" s="15"/>
    </row>
    <row r="29" spans="2:14" ht="18" x14ac:dyDescent="0.25">
      <c r="B29" s="20"/>
      <c r="C29" s="11" t="s">
        <v>24</v>
      </c>
      <c r="D29" s="20"/>
      <c r="E29" s="12">
        <v>2500002</v>
      </c>
      <c r="F29" s="27">
        <f>G29+J29</f>
        <v>0</v>
      </c>
      <c r="G29" s="5"/>
      <c r="H29" s="6"/>
      <c r="I29" s="6"/>
      <c r="J29" s="6"/>
      <c r="K29" s="5"/>
      <c r="L29" s="5"/>
      <c r="M29" s="5"/>
      <c r="N29" s="15"/>
    </row>
    <row r="30" spans="2:14" ht="18" x14ac:dyDescent="0.25">
      <c r="B30" s="20"/>
      <c r="C30" s="11" t="s">
        <v>25</v>
      </c>
      <c r="D30" s="20"/>
      <c r="E30" s="12">
        <v>2500003</v>
      </c>
      <c r="F30" s="27">
        <f>G30+J30</f>
        <v>18</v>
      </c>
      <c r="G30" s="5">
        <v>18</v>
      </c>
      <c r="H30" s="6">
        <v>18</v>
      </c>
      <c r="I30" s="6"/>
      <c r="J30" s="6"/>
      <c r="K30" s="5"/>
      <c r="L30" s="5"/>
      <c r="M30" s="5"/>
      <c r="N30" s="15"/>
    </row>
    <row r="31" spans="2:14" ht="18" x14ac:dyDescent="0.25">
      <c r="B31" s="20"/>
      <c r="C31" s="11" t="s">
        <v>26</v>
      </c>
      <c r="D31" s="20"/>
      <c r="E31" s="12">
        <v>2500004</v>
      </c>
      <c r="F31" s="27">
        <f>G31+J31</f>
        <v>0</v>
      </c>
      <c r="G31" s="5"/>
      <c r="H31" s="6"/>
      <c r="I31" s="6"/>
      <c r="J31" s="6"/>
      <c r="K31" s="5"/>
      <c r="L31" s="5"/>
      <c r="M31" s="5"/>
      <c r="N31" s="15"/>
    </row>
    <row r="32" spans="2:14" ht="18" x14ac:dyDescent="0.25">
      <c r="B32" s="20"/>
      <c r="C32" s="13" t="s">
        <v>31</v>
      </c>
      <c r="D32" s="20"/>
      <c r="E32" s="9">
        <v>30</v>
      </c>
      <c r="F32" s="27">
        <f t="shared" ref="F32:N32" si="9">SUM(F33:F36)</f>
        <v>10</v>
      </c>
      <c r="G32" s="2">
        <f t="shared" si="9"/>
        <v>10</v>
      </c>
      <c r="H32" s="2">
        <f t="shared" si="9"/>
        <v>10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4">
        <f t="shared" si="9"/>
        <v>0</v>
      </c>
    </row>
    <row r="33" spans="2:14" ht="18" x14ac:dyDescent="0.25">
      <c r="B33" s="20"/>
      <c r="C33" s="11" t="s">
        <v>23</v>
      </c>
      <c r="D33" s="20"/>
      <c r="E33" s="12">
        <v>3000001</v>
      </c>
      <c r="F33" s="27">
        <f>G33+J33</f>
        <v>0</v>
      </c>
      <c r="G33" s="5"/>
      <c r="H33" s="6"/>
      <c r="I33" s="6"/>
      <c r="J33" s="6"/>
      <c r="K33" s="5"/>
      <c r="L33" s="5"/>
      <c r="M33" s="5"/>
      <c r="N33" s="15"/>
    </row>
    <row r="34" spans="2:14" ht="18" x14ac:dyDescent="0.25">
      <c r="B34" s="20"/>
      <c r="C34" s="11" t="s">
        <v>24</v>
      </c>
      <c r="D34" s="20"/>
      <c r="E34" s="12">
        <v>3000002</v>
      </c>
      <c r="F34" s="27">
        <f>G34+J34</f>
        <v>0</v>
      </c>
      <c r="G34" s="5"/>
      <c r="H34" s="6"/>
      <c r="I34" s="6"/>
      <c r="J34" s="6"/>
      <c r="K34" s="5"/>
      <c r="L34" s="5"/>
      <c r="M34" s="5"/>
      <c r="N34" s="15"/>
    </row>
    <row r="35" spans="2:14" ht="18" x14ac:dyDescent="0.25">
      <c r="B35" s="20"/>
      <c r="C35" s="11" t="s">
        <v>25</v>
      </c>
      <c r="D35" s="20"/>
      <c r="E35" s="12">
        <v>3000003</v>
      </c>
      <c r="F35" s="27">
        <f>G35+J35</f>
        <v>10</v>
      </c>
      <c r="G35" s="5">
        <v>10</v>
      </c>
      <c r="H35" s="6">
        <v>10</v>
      </c>
      <c r="I35" s="6"/>
      <c r="J35" s="6"/>
      <c r="K35" s="5"/>
      <c r="L35" s="5"/>
      <c r="M35" s="5"/>
      <c r="N35" s="15"/>
    </row>
    <row r="36" spans="2:14" ht="18" x14ac:dyDescent="0.25">
      <c r="B36" s="8"/>
      <c r="C36" s="28" t="s">
        <v>26</v>
      </c>
      <c r="D36" s="8"/>
      <c r="E36" s="32">
        <v>3000004</v>
      </c>
      <c r="F36" s="25">
        <f>G36+J36</f>
        <v>0</v>
      </c>
      <c r="G36" s="18"/>
      <c r="H36" s="22"/>
      <c r="I36" s="22"/>
      <c r="J36" s="22"/>
      <c r="K36" s="18"/>
      <c r="L36" s="18"/>
      <c r="M36" s="18"/>
      <c r="N36" s="34"/>
    </row>
    <row r="37" spans="2:14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43" spans="2:14" hidden="1" x14ac:dyDescent="0.25">
      <c r="C43" s="30" t="s">
        <v>32</v>
      </c>
    </row>
    <row r="44" spans="2:14" hidden="1" x14ac:dyDescent="0.25">
      <c r="C44" s="30" t="s">
        <v>33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N1"/>
  </mergeCells>
  <dataValidations count="2">
    <dataValidation type="decimal" allowBlank="1" showErrorMessage="1" errorTitle="Ошибка ввода." error="В ячейку можно записать только число от -999999999999 до 999999999999" prompt="Введите число" sqref="F28:F31 F23:F26 F18:F21 F13:F16 F7:N12 F33:F36 F32:N32 F27:N27 F22:N22 F17:N1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33:N36 G28:N31 G23:N26 G18:N21 G13:N16">
      <formula1>-999999999999</formula1>
      <formula2>999999999999</formula2>
    </dataValidation>
  </dataValidations>
  <pageMargins left="0" right="0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wsParent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user15</cp:lastModifiedBy>
  <cp:lastPrinted>2024-02-07T03:55:41Z</cp:lastPrinted>
  <dcterms:created xsi:type="dcterms:W3CDTF">2024-02-07T00:16:08Z</dcterms:created>
  <dcterms:modified xsi:type="dcterms:W3CDTF">2026-02-25T00:32:17Z</dcterms:modified>
  <cp:category/>
</cp:coreProperties>
</file>